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585" windowWidth="13260" windowHeight="504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G47" i="2"/>
  <c r="AA48" i="2"/>
  <c r="AK49" i="2"/>
  <c r="AG50" i="2"/>
  <c r="AK54" i="2"/>
  <c r="AA56" i="2"/>
  <c r="AK56" i="2"/>
  <c r="AG57" i="2"/>
  <c r="AG61" i="2"/>
  <c r="AQ61" i="2"/>
  <c r="AA63" i="2"/>
  <c r="AK63" i="2"/>
  <c r="AA64" i="2"/>
  <c r="AG65" i="2"/>
  <c r="AA66" i="2"/>
  <c r="AA67" i="2"/>
  <c r="AK67" i="2"/>
  <c r="AG68" i="2"/>
  <c r="J3613" i="1"/>
  <c r="AA54" i="2"/>
  <c r="J3616" i="1"/>
  <c r="J3627" i="1" s="1"/>
  <c r="Z45" i="2" l="1"/>
  <c r="AA45" i="2" s="1"/>
  <c r="AA47" i="2"/>
  <c r="AA49" i="2"/>
  <c r="AG56" i="2"/>
  <c r="I1641" i="1"/>
  <c r="I1668" i="1" s="1"/>
  <c r="I1670" i="1" s="1"/>
  <c r="I1673" i="1" s="1"/>
  <c r="I1684" i="1" s="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AO53"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49" i="2" l="1"/>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<sst xmlns="http://schemas.openxmlformats.org/spreadsheetml/2006/main" count="21282" uniqueCount="5662">
  <si>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</si>
  <si>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</si>
  <si>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</si>
  <si>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</si>
  <si>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</si>
  <si>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</si>
  <si>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</si>
  <si>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</si>
  <si>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</si>
  <si>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</si>
  <si>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</si>
  <si>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</si>
  <si>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</si>
  <si>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</si>
  <si>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</si>
  <si>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</si>
  <si>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</si>
  <si>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</si>
  <si>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</si>
  <si>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</si>
  <si>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</si>
  <si>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</si>
  <si>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</si>
  <si>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</si>
  <si>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</si>
  <si>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</si>
  <si>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</si>
  <si>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</si>
  <si>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</si>
  <si>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</si>
  <si>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</si>
  <si>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</si>
  <si>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</si>
  <si>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</si>
  <si>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</si>
  <si>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</si>
  <si>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</si>
  <si>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</si>
  <si>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</si>
  <si>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</si>
  <si>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</si>
  <si>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</si>
  <si>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</si>
  <si>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</si>
  <si>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</si>
  <si>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</si>
  <si>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</si>
  <si>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</si>
  <si>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</si>
  <si>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</si>
  <si>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</si>
  <si>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</si>
  <si>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</si>
  <si>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</si>
  <si>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</si>
  <si>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</si>
  <si>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</si>
  <si>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</si>
  <si>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</si>
  <si>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</si>
  <si>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</si>
  <si>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</si>
  <si>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</si>
  <si>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</si>
  <si>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</si>
  <si>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</si>
  <si>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</si>
  <si>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</si>
  <si>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</si>
  <si>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</si>
  <si>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</si>
  <si>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</si>
  <si>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</si>
  <si>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</si>
  <si>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</si>
  <si>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</si>
  <si>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</si>
  <si>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</si>
  <si>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</si>
  <si>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</si>
  <si>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</si>
  <si>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</si>
  <si>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</si>
  <si>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</si>
  <si>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</si>
  <si>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</si>
  <si>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</si>
  <si>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</si>
  <si>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</si>
  <si>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</si>
  <si>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</si>
  <si>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</si>
  <si>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</si>
  <si>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</si>
  <si>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</si>
  <si>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</si>
  <si>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</si>
  <si>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</si>
  <si>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</si>
  <si>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</si>
  <si>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</si>
  <si>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</si>
  <si>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</si>
  <si>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</si>
  <si>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</si>
  <si>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</si>
  <si>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</si>
  <si>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</si>
  <si>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</si>
  <si>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</si>
  <si>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</si>
  <si>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</si>
  <si>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</si>
  <si>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</si>
  <si>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</si>
  <si>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</si>
  <si>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</si>
  <si>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</si>
  <si>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</si>
  <si>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</si>
  <si>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</si>
  <si>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</si>
  <si>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</si>
  <si>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</si>
  <si>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</si>
  <si>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</si>
  <si>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</si>
  <si>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</si>
  <si>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</si>
  <si>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</si>
  <si>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</si>
  <si>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</si>
  <si>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</si>
  <si>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</si>
  <si>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</si>
  <si>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</si>
  <si>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</si>
  <si>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</si>
  <si>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</si>
  <si>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</si>
  <si>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</si>
  <si>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</si>
  <si>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</si>
  <si>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</si>
  <si>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</si>
  <si>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</si>
  <si>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</si>
  <si>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</si>
  <si>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</si>
  <si>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</si>
  <si>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</si>
  <si>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</si>
  <si>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</si>
  <si>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</si>
  <si>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</si>
  <si>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</si>
  <si>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</si>
  <si>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</si>
  <si>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</si>
  <si>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</si>
  <si>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</si>
  <si>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</si>
  <si>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</si>
  <si>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</si>
  <si>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</si>
  <si>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</si>
  <si>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</si>
  <si>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</si>
  <si>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</si>
  <si>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</si>
  <si>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</si>
  <si>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</si>
  <si>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</si>
  <si>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</si>
  <si>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</si>
  <si>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</si>
  <si>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</si>
  <si>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</si>
  <si>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</si>
  <si>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</si>
  <si>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</si>
  <si>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</si>
  <si>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</si>
  <si>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</si>
  <si>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</si>
  <si>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</si>
  <si>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</si>
  <si>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</si>
  <si>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</si>
  <si>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</si>
  <si>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</si>
  <si>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</si>
  <si>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</si>
  <si>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</si>
  <si>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</si>
  <si>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</si>
  <si>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</si>
  <si>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</si>
  <si>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</si>
  <si>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</si>
  <si>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</si>
  <si>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</si>
  <si>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</si>
  <si>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</si>
  <si>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</si>
  <si>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</si>
  <si>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</si>
  <si>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</si>
  <si>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</si>
  <si>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</si>
  <si>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</si>
  <si>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</si>
  <si>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</si>
  <si>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</si>
  <si>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</si>
  <si>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</si>
  <si>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</si>
  <si>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</si>
  <si>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</si>
  <si>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</si>
  <si>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</si>
  <si>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</si>
  <si>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</si>
  <si>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</si>
  <si>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</si>
  <si>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</si>
  <si>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</si>
  <si>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</si>
  <si>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</si>
  <si>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</si>
  <si>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</si>
  <si>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</si>
  <si>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</si>
  <si>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</si>
  <si>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</si>
  <si>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</si>
  <si>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</si>
  <si>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</si>
  <si>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</si>
  <si>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</si>
  <si>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</si>
  <si>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</si>
  <si>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</si>
  <si>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</si>
  <si>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</si>
  <si>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</si>
  <si>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</si>
  <si>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</si>
  <si>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</si>
  <si>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</si>
  <si>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</si>
  <si>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</si>
  <si>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</si>
  <si>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</si>
  <si>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</si>
  <si>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</si>
  <si>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</si>
  <si>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</si>
  <si>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</si>
  <si>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</si>
  <si>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</si>
  <si>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</si>
  <si>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</si>
  <si>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</si>
  <si>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</si>
  <si>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</si>
  <si>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</si>
  <si>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</si>
  <si>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</si>
  <si>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</si>
  <si>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</si>
  <si>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</si>
  <si>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</si>
  <si>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</si>
  <si>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</si>
  <si>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</si>
  <si>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</si>
  <si>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</si>
  <si>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</si>
  <si>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</si>
  <si>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</si>
  <si>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</si>
  <si>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</si>
  <si>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</si>
  <si>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</si>
  <si>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</si>
  <si>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</si>
  <si>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</si>
  <si>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</si>
  <si>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</si>
  <si>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</si>
  <si>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</si>
  <si>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</si>
  <si>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</si>
  <si>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</si>
  <si>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</si>
  <si>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</si>
  <si>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</si>
  <si>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</si>
  <si>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</si>
  <si>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</si>
  <si>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</si>
  <si>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</si>
  <si>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</si>
  <si>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</si>
  <si>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</si>
  <si>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</si>
  <si>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</si>
  <si>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</si>
  <si>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</si>
  <si>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</si>
  <si>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</si>
  <si>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</si>
  <si>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</si>
  <si>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</si>
  <si>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</si>
  <si>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</si>
  <si>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</si>
  <si>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</si>
  <si>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</si>
  <si>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</si>
  <si>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</si>
  <si>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</si>
  <si>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</si>
  <si>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</si>
  <si>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</si>
  <si>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</si>
  <si>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</si>
  <si>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</si>
  <si>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</si>
  <si>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</si>
  <si>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</si>
  <si>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</si>
  <si>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</si>
  <si>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</si>
  <si>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</si>
  <si>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</si>
  <si>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</si>
  <si>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</si>
  <si>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</si>
  <si>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</si>
  <si>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</si>
  <si>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</si>
  <si>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</si>
  <si>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</si>
  <si>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</si>
  <si>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</si>
  <si>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</si>
  <si>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</si>
  <si>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</si>
  <si>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</si>
  <si>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</si>
  <si>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</si>
  <si>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</si>
  <si>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</si>
  <si>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</si>
  <si>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</si>
  <si>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</si>
  <si>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</si>
  <si>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</si>
  <si>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</si>
  <si>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</si>
  <si>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</si>
  <si>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</si>
  <si>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</si>
  <si>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</si>
  <si>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</si>
  <si>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</si>
  <si>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</si>
  <si>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</si>
  <si>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</si>
  <si>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</si>
  <si>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</si>
  <si>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</si>
  <si>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</si>
  <si>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</si>
  <si>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</si>
  <si>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</si>
  <si>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</si>
  <si>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</si>
  <si>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</si>
  <si>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</si>
  <si>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</si>
  <si>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</si>
  <si>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</si>
  <si>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</si>
  <si>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</si>
  <si>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</si>
  <si>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</si>
  <si>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</si>
  <si>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</si>
  <si>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</si>
  <si>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</si>
  <si>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</si>
  <si>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</si>
  <si>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</si>
  <si>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</si>
  <si>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</si>
  <si>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</si>
  <si>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</si>
  <si>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</si>
  <si>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</si>
  <si>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</si>
  <si>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</si>
  <si>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</si>
  <si>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</si>
  <si>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</si>
  <si>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</si>
  <si>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</si>
  <si>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</si>
  <si>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</si>
  <si>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</si>
  <si>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</si>
  <si>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</si>
  <si>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</si>
  <si>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</si>
  <si>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</si>
  <si>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</si>
  <si>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</si>
  <si>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</si>
  <si>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</si>
  <si>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</si>
  <si>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</si>
  <si>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</si>
  <si>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</si>
  <si>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</si>
  <si>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</si>
  <si>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</si>
  <si>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</si>
  <si>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</si>
  <si>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</si>
  <si>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</si>
  <si>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</si>
  <si>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</si>
  <si>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</si>
  <si>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</si>
  <si>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</si>
  <si>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</si>
  <si>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</si>
  <si>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</si>
  <si>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</si>
  <si>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</si>
  <si>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</si>
  <si>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</si>
  <si>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</si>
  <si>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</si>
  <si>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</si>
  <si>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</si>
  <si>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</si>
  <si>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</si>
  <si>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</si>
  <si>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</si>
  <si>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</si>
  <si>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</si>
  <si>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</si>
  <si>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</si>
  <si>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</si>
  <si>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</si>
  <si>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</si>
  <si>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</si>
  <si>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</si>
  <si>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</si>
  <si>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</si>
  <si>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</si>
  <si>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</si>
  <si>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</si>
  <si>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</si>
  <si>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</si>
  <si>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</si>
  <si>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</si>
  <si>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</si>
  <si>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</si>
  <si>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</si>
  <si>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</si>
  <si>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</si>
  <si>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</si>
  <si>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</si>
  <si>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</si>
  <si>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</si>
  <si>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</si>
  <si>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</si>
  <si>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</si>
  <si>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</si>
  <si>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</si>
  <si>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</si>
  <si>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</si>
  <si>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</si>
  <si>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</si>
  <si>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</si>
  <si>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</si>
  <si>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</si>
  <si>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</si>
  <si>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</si>
  <si>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</si>
  <si>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</si>
  <si>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</si>
  <si>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</si>
  <si>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</si>
  <si>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</si>
  <si>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</si>
  <si>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</si>
  <si>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</si>
  <si>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</si>
  <si>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</si>
  <si>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</si>
  <si>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</si>
  <si>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</si>
  <si>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</si>
  <si>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</si>
  <si>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</si>
  <si>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</si>
  <si>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</si>
  <si>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</si>
  <si>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</si>
  <si>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</si>
  <si>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</si>
  <si>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</si>
  <si>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</si>
  <si>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</si>
  <si>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</si>
  <si>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</si>
  <si>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</si>
  <si>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</si>
  <si>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</si>
  <si>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</si>
  <si>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</si>
  <si>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</si>
  <si>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</si>
  <si>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</si>
  <si>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</si>
  <si>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</si>
  <si>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</si>
  <si>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</si>
  <si>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</si>
  <si>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</si>
  <si>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</si>
  <si>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</si>
  <si>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</si>
  <si>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</si>
  <si>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</si>
  <si>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</si>
  <si>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</si>
  <si>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</si>
  <si>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</si>
  <si>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</si>
  <si>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</si>
  <si>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</si>
  <si>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</si>
  <si>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</si>
  <si>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</si>
  <si>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</si>
  <si>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</si>
  <si>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</si>
  <si>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</si>
  <si>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</si>
  <si>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</si>
  <si>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</si>
  <si>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</si>
  <si>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</si>
  <si>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</si>
  <si>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</si>
  <si>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</si>
  <si>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</si>
  <si>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</si>
  <si>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</si>
  <si>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</si>
  <si>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</si>
  <si>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</si>
  <si>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</si>
  <si>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</si>
  <si>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</si>
  <si>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</si>
  <si>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</si>
  <si>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</si>
  <si>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</si>
  <si>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</si>
  <si>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</si>
  <si>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</si>
  <si>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</si>
  <si>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</si>
  <si>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</si>
  <si>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</si>
  <si>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</si>
  <si>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</si>
  <si>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</si>
  <si>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</si>
  <si>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</si>
  <si>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</si>
  <si>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</si>
  <si>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</si>
  <si>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</si>
  <si>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</si>
  <si>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</si>
  <si>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</si>
  <si>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</si>
  <si>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</si>
  <si>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</si>
  <si>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</si>
  <si>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</si>
  <si>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</si>
  <si>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</si>
  <si>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</si>
  <si>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</si>
  <si>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</si>
  <si>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</si>
  <si>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</si>
  <si>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</si>
  <si>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</si>
  <si>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</si>
  <si>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</si>
  <si>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</si>
  <si>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</si>
  <si>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</si>
  <si>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</si>
  <si>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</si>
  <si>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</si>
  <si>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</si>
  <si>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</si>
  <si>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</si>
  <si>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</si>
  <si>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</si>
  <si>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</si>
  <si>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</si>
  <si>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</si>
  <si>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</si>
  <si>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</si>
  <si>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</si>
  <si>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</si>
  <si>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</si>
  <si>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</si>
  <si>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</si>
  <si>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</si>
  <si>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</si>
  <si>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</si>
  <si>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</si>
  <si>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</si>
  <si>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</si>
  <si>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</si>
  <si>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</si>
  <si>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</si>
  <si>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</si>
  <si>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</si>
  <si>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</si>
  <si>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</si>
  <si>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</si>
  <si>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</si>
  <si>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</si>
  <si>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</si>
  <si>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</si>
  <si>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</si>
  <si>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</si>
  <si>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</si>
  <si>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</si>
  <si>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</si>
  <si>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</si>
  <si>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</si>
  <si>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</si>
  <si>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</si>
  <si>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</si>
  <si>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</si>
  <si>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</si>
  <si>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</si>
  <si>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</si>
  <si>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</si>
  <si>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</si>
  <si>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</si>
  <si>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</si>
  <si>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</si>
  <si>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</si>
  <si>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</si>
  <si>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</si>
  <si>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</si>
  <si>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</si>
  <si>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</si>
  <si>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</si>
  <si>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</si>
  <si>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</si>
  <si>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</si>
  <si>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</si>
  <si>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</si>
  <si>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</si>
  <si>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</si>
  <si>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</si>
  <si>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</si>
  <si>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</si>
  <si>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</si>
  <si>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</si>
  <si>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</si>
  <si>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</si>
  <si>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</si>
  <si>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</si>
  <si>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</si>
  <si>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</si>
  <si>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</si>
  <si>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</si>
  <si>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</si>
  <si>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</si>
  <si>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</si>
  <si>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</si>
  <si>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</si>
  <si>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</si>
  <si>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</si>
  <si>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</si>
  <si>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</si>
  <si>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</si>
  <si>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</si>
  <si>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</si>
  <si>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</si>
  <si>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</si>
  <si>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</si>
  <si>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</si>
  <si>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</si>
  <si>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</si>
  <si>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</si>
  <si>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</si>
  <si>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</si>
  <si>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</si>
  <si>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</si>
  <si>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</si>
  <si>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</si>
  <si>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</si>
  <si>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</si>
  <si>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</si>
  <si>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</si>
  <si>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</si>
  <si>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</si>
  <si>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</si>
  <si>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</si>
  <si>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</si>
  <si>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</si>
  <si>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</si>
  <si>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</si>
  <si>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</si>
  <si>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</si>
  <si>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</si>
  <si>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</si>
  <si>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</si>
  <si>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</si>
  <si>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</si>
  <si>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</si>
  <si>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</si>
  <si>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</si>
  <si>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</si>
  <si>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</si>
  <si>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</si>
  <si>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</si>
  <si>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</si>
  <si>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</si>
  <si>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</si>
  <si>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</si>
  <si>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</si>
  <si>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</si>
  <si>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</si>
  <si>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</si>
  <si>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</si>
  <si>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</si>
  <si>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</si>
  <si>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</si>
  <si>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</si>
  <si>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</si>
  <si>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</si>
  <si>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</si>
  <si>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</si>
  <si>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</si>
  <si>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</si>
  <si>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</si>
  <si>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</si>
  <si>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</si>
  <si>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</si>
  <si>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</si>
  <si>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</si>
  <si>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</si>
  <si>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</si>
  <si>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</si>
  <si>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</si>
  <si>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</si>
  <si>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</si>
  <si>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</si>
  <si>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</si>
  <si>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</si>
  <si>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</si>
  <si>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</si>
  <si>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</si>
  <si>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</si>
  <si>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</si>
  <si>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</si>
  <si>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</si>
  <si>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</si>
  <si>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</si>
  <si>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</si>
  <si>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</si>
  <si>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</si>
  <si>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</si>
  <si>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</si>
  <si>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</si>
  <si>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</si>
  <si>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</si>
  <si>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</si>
  <si>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</si>
  <si>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</si>
  <si>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</si>
  <si>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</si>
  <si>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</si>
  <si>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</si>
  <si>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</si>
  <si>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</si>
  <si>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</si>
  <si>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</si>
  <si>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</si>
  <si>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</si>
  <si>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</si>
  <si>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</si>
  <si>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</si>
  <si>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</si>
  <si>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</si>
  <si>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</si>
  <si>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</si>
  <si>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</si>
  <si>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</si>
  <si>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</si>
  <si>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</si>
  <si>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</si>
  <si>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</si>
  <si>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</si>
  <si>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</si>
  <si>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</si>
  <si>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</si>
  <si>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</si>
  <si>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</si>
  <si>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</si>
  <si>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</si>
  <si>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</si>
  <si>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</si>
  <si>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</si>
  <si>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</si>
  <si>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</si>
  <si>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</si>
  <si>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</si>
  <si>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</si>
  <si>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</si>
  <si>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</si>
  <si>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</si>
  <si>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</si>
  <si>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</si>
  <si>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</si>
  <si>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</si>
  <si>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</si>
  <si>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</si>
  <si>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</si>
  <si>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</si>
  <si>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</si>
  <si>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</si>
  <si>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</si>
  <si>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</si>
  <si>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</si>
  <si>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</si>
  <si>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</si>
  <si>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</si>
  <si>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</si>
  <si>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</si>
  <si>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</si>
  <si>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</si>
  <si>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</si>
  <si>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</si>
  <si>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</si>
  <si>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</si>
  <si>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</si>
  <si>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</si>
  <si>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</si>
  <si>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</si>
  <si>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</si>
  <si>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</si>
  <si>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</si>
  <si>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</si>
  <si>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</si>
  <si>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</si>
  <si>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</si>
  <si>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</si>
  <si>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</si>
  <si>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</si>
  <si>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</si>
  <si>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</si>
  <si>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</si>
  <si>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</si>
  <si>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</si>
  <si>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</si>
  <si>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</si>
  <si>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</si>
  <si>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</si>
  <si>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</si>
  <si>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</si>
  <si>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</si>
  <si>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</si>
  <si>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</si>
  <si>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</si>
  <si>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</si>
  <si>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</si>
  <si>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</si>
  <si>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</si>
  <si>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</si>
  <si>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</si>
  <si>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</si>
  <si>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</si>
  <si>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</si>
  <si>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</si>
  <si>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</si>
  <si>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</si>
  <si>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</si>
  <si>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</si>
  <si>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</si>
  <si>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</si>
  <si>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</si>
  <si>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</si>
  <si>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</si>
  <si>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</si>
  <si>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</si>
  <si>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</si>
  <si>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</si>
  <si>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</si>
  <si>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</si>
  <si>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</si>
  <si>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</si>
  <si>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</si>
  <si>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</si>
  <si>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</si>
  <si>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</si>
  <si>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</si>
  <si>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</si>
  <si>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</si>
  <si>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</si>
  <si>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</si>
  <si>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</si>
  <si>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</si>
  <si>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</si>
  <si>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</si>
  <si>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</si>
  <si>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</si>
  <si>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</si>
  <si>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</si>
  <si>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</si>
  <si>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</si>
  <si>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</si>
  <si>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</si>
  <si>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</si>
  <si>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</si>
  <si>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</si>
  <si>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</si>
  <si>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</si>
  <si>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</si>
  <si>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</si>
  <si>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</si>
  <si>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</si>
  <si>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</si>
  <si>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</si>
  <si>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</si>
  <si>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</si>
  <si>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</si>
  <si>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</si>
  <si>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</si>
  <si>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</si>
  <si>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</si>
  <si>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</si>
  <si>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</si>
  <si>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</si>
  <si>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</si>
  <si>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</si>
  <si>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</si>
  <si>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</si>
  <si>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</si>
  <si>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</si>
  <si>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</si>
  <si>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</si>
  <si>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</si>
  <si>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</si>
  <si>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</si>
  <si>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</si>
  <si>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</si>
  <si>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</si>
  <si>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</si>
  <si>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</si>
  <si>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</si>
  <si>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</si>
  <si>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</si>
  <si>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</si>
  <si>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</si>
  <si>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</si>
  <si>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</si>
  <si>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</si>
  <si>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</si>
  <si>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</si>
  <si>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</si>
  <si>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</si>
  <si>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</si>
  <si>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</si>
  <si>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</si>
  <si>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</si>
  <si>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</si>
  <si>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</si>
  <si>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</si>
  <si>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</si>
  <si>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</si>
  <si>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</si>
  <si>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</si>
  <si>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</si>
  <si>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</si>
  <si>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</si>
  <si>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</si>
  <si>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</si>
  <si>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</si>
  <si>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</si>
  <si>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</si>
  <si>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</si>
  <si>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</si>
  <si>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</si>
  <si>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</si>
  <si>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</si>
  <si>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</si>
  <si>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</si>
  <si>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</si>
  <si>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</si>
  <si>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</si>
  <si>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</si>
  <si>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</si>
  <si>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</si>
  <si>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</si>
  <si>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</si>
  <si>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</si>
  <si>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</si>
  <si>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</si>
  <si>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</si>
  <si>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</si>
  <si>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</si>
  <si>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</si>
  <si>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</si>
  <si>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</si>
  <si>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</si>
  <si>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</si>
  <si>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</si>
  <si>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</si>
  <si>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</si>
  <si>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</si>
  <si>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</si>
  <si>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</si>
  <si>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</si>
  <si>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</si>
  <si>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</si>
  <si>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</si>
  <si>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</si>
  <si>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</si>
  <si>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</si>
  <si>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</si>
  <si>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</si>
  <si>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</si>
  <si>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</si>
  <si>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</si>
  <si>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</si>
  <si>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</si>
  <si>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</si>
  <si>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</si>
  <si>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</si>
  <si>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</si>
  <si>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</si>
  <si>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</si>
  <si>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</si>
  <si>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</si>
  <si>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</si>
  <si>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</si>
  <si>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</si>
  <si>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</si>
  <si>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</si>
  <si>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</si>
  <si>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</si>
  <si>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</si>
  <si>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</si>
  <si>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</si>
  <si>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</si>
  <si>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</si>
  <si>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</si>
  <si>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</si>
  <si>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</si>
  <si>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</si>
  <si>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</si>
  <si>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</si>
  <si>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</si>
  <si>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</si>
  <si>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</si>
  <si>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</si>
  <si>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</si>
  <si>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</si>
  <si>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</si>
  <si>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</si>
  <si>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</si>
  <si>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</si>
  <si>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</si>
  <si>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</si>
  <si>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</si>
  <si>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</si>
  <si>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</si>
  <si>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</si>
  <si>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</si>
  <si>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</si>
  <si>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</si>
  <si>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</si>
  <si>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</si>
  <si>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</si>
  <si>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</si>
  <si>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</si>
  <si>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</si>
  <si>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</si>
  <si>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</si>
  <si>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</si>
  <si>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</si>
  <si>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</si>
  <si>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</si>
  <si>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</si>
  <si>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</si>
  <si>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</si>
  <si>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</si>
  <si>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</si>
  <si>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</si>
  <si>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</si>
  <si>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</si>
  <si>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</si>
  <si>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</si>
  <si>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</si>
  <si>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</si>
  <si>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</si>
  <si>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</si>
  <si>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</si>
  <si>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</si>
  <si>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</si>
  <si>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</si>
  <si>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</si>
  <si>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</si>
  <si>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</si>
  <si>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</si>
  <si>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</si>
  <si>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</si>
  <si>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</si>
  <si>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</si>
  <si>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</si>
  <si>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</si>
  <si>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</si>
  <si>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</si>
  <si>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</si>
  <si>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</si>
  <si>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</si>
  <si>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</si>
  <si>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</si>
  <si>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</si>
  <si>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</si>
  <si>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</si>
  <si>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</si>
  <si>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</si>
  <si>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</si>
  <si>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</si>
  <si>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</si>
  <si>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</si>
  <si>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</si>
  <si>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</si>
  <si>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</si>
  <si>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</si>
  <si>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</si>
  <si>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</si>
  <si>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</si>
  <si>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</si>
  <si>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</si>
  <si>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</si>
  <si>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</si>
  <si>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</si>
  <si>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</si>
  <si>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</si>
  <si>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</si>
  <si>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</si>
  <si>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</si>
  <si>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</si>
  <si>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</si>
  <si>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</si>
  <si>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</si>
  <si>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</si>
  <si>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</si>
  <si>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</si>
  <si>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</si>
  <si>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</si>
  <si>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</si>
  <si>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</si>
  <si>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</si>
  <si>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</si>
  <si>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</si>
  <si>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</si>
  <si>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</si>
  <si>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</si>
  <si>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</si>
  <si>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</si>
  <si>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</si>
  <si>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</si>
  <si>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</si>
  <si>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</si>
  <si>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</si>
  <si>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</si>
  <si>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</si>
  <si>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</si>
  <si>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</si>
  <si>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</si>
  <si>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</si>
  <si>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</si>
  <si>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</si>
  <si>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</si>
  <si>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</si>
  <si>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</si>
  <si>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</si>
  <si>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</si>
  <si>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</si>
  <si>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</si>
  <si>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</si>
  <si>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</si>
  <si>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</si>
  <si>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</si>
  <si>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</si>
  <si>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</si>
  <si>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</si>
  <si>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</si>
  <si>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</si>
  <si>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</si>
  <si>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</si>
  <si>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</si>
  <si>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</si>
  <si>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</si>
  <si>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</si>
  <si>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</si>
  <si>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</si>
  <si>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</si>
  <si>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</si>
  <si>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</si>
  <si>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</si>
  <si>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</si>
  <si>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</si>
  <si>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</si>
  <si>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</si>
  <si>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</si>
  <si>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</si>
  <si>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</si>
  <si>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</si>
  <si>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</si>
  <si>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</si>
  <si>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</si>
  <si>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</si>
  <si>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</si>
  <si>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</si>
  <si>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</si>
  <si>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</si>
  <si>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</si>
  <si>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</si>
  <si>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</si>
  <si>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</si>
  <si>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</si>
  <si>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</si>
  <si>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</si>
  <si>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</si>
  <si>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</si>
  <si>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</si>
  <si>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</si>
  <si>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</si>
  <si>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</si>
  <si>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</si>
  <si>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</si>
  <si>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</si>
  <si>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</si>
  <si>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</si>
  <si>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</si>
  <si>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</si>
  <si>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</si>
  <si>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</si>
  <si>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</si>
  <si>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</si>
  <si>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</si>
  <si>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</si>
  <si>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</si>
  <si>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</si>
  <si>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</si>
  <si>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</si>
  <si>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</si>
  <si>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</si>
  <si>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</si>
  <si>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</si>
  <si>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</si>
  <si>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</si>
  <si>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</si>
  <si>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</si>
  <si>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</si>
  <si>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</si>
  <si>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</si>
  <si>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</si>
  <si>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</si>
  <si>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</si>
  <si>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</si>
  <si>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</si>
  <si>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</si>
  <si>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</si>
  <si>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</si>
  <si>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</si>
  <si>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</si>
  <si>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</si>
  <si>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</si>
  <si>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</si>
  <si>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</si>
  <si>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</si>
  <si>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</si>
  <si>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</si>
  <si>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</si>
  <si>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</si>
  <si>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</si>
  <si>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</si>
  <si>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</si>
  <si>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</si>
  <si>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</si>
  <si>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</si>
  <si>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</si>
  <si>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</si>
  <si>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</si>
  <si>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</si>
  <si>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</si>
  <si>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</si>
  <si>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</si>
  <si>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</si>
  <si>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</si>
  <si>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</si>
  <si>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</si>
  <si>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</si>
  <si>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</si>
  <si>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</si>
  <si>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</si>
  <si>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</si>
  <si>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</si>
  <si>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</si>
  <si>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</si>
  <si>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</si>
  <si>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</si>
  <si>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</si>
  <si>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</si>
  <si>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</si>
  <si>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</si>
  <si>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</si>
  <si>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</si>
  <si>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</si>
  <si>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</si>
  <si>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</si>
  <si>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</si>
  <si>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</si>
  <si>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</si>
  <si>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</si>
  <si>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</si>
  <si>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</si>
  <si>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</si>
  <si>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</si>
  <si>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</si>
  <si>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</si>
  <si>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</si>
  <si>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</si>
  <si>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</si>
  <si>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</si>
  <si>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</si>
  <si>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</si>
  <si>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</si>
  <si>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</si>
  <si>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</si>
  <si>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</si>
  <si>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</si>
  <si>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</si>
  <si>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</si>
  <si>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</si>
  <si>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</si>
  <si>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</si>
  <si>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</si>
  <si>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</si>
  <si>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</si>
  <si>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</si>
  <si>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</si>
  <si>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</si>
  <si>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</si>
  <si>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</si>
  <si>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</si>
  <si>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</si>
  <si>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</si>
  <si>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</si>
  <si>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</si>
  <si>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</si>
  <si>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</si>
  <si>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</si>
  <si>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</si>
  <si>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</si>
  <si>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</si>
  <si>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</si>
  <si>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</si>
  <si>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</si>
  <si>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</si>
  <si>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</si>
  <si>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</si>
  <si>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</si>
  <si>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</si>
  <si>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</si>
  <si>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</si>
  <si>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</si>
  <si>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</si>
  <si>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</si>
  <si>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</si>
  <si>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</si>
  <si>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</si>
  <si>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</si>
  <si>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</si>
  <si>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</si>
  <si>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</si>
  <si>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</si>
  <si>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</si>
  <si>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</si>
  <si>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</si>
  <si>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</si>
  <si>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</si>
  <si>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</si>
  <si>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</si>
  <si>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</si>
  <si>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</si>
  <si>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</si>
  <si>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</si>
  <si>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</si>
  <si>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</si>
  <si>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</si>
  <si>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</si>
  <si>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</si>
  <si>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</si>
  <si>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</si>
  <si>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</si>
  <si>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</si>
  <si>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</si>
  <si>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</si>
  <si>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</si>
  <si>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</si>
  <si>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</si>
  <si>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</si>
  <si>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</si>
  <si>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</si>
  <si>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</si>
  <si>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</si>
  <si>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</si>
  <si>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</si>
  <si>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</si>
  <si>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</si>
  <si>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</si>
  <si>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</si>
  <si>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</si>
  <si>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</si>
  <si>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</si>
  <si>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</si>
  <si>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</si>
  <si>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</si>
  <si>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</si>
  <si>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</si>
  <si>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</si>
  <si>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</si>
  <si>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</si>
  <si>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</si>
  <si>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</si>
  <si>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</si>
  <si>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</si>
  <si>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</si>
  <si>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</si>
  <si>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</si>
  <si>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</si>
  <si>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</si>
  <si>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</si>
  <si>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</si>
  <si>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</si>
  <si>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</si>
  <si>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</si>
  <si>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</si>
  <si>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</si>
  <si>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</si>
  <si>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</si>
  <si>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</si>
  <si>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</si>
  <si>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</si>
  <si>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</si>
  <si>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</si>
  <si>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</si>
  <si>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</si>
  <si>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</si>
  <si>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</si>
  <si>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</si>
  <si>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</si>
  <si>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</si>
  <si>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</si>
  <si>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</si>
  <si>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</si>
  <si>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</si>
  <si>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</si>
  <si>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</si>
  <si>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</si>
  <si>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</si>
  <si>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</si>
  <si>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</si>
  <si>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</si>
  <si>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</si>
  <si>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</si>
  <si>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</si>
  <si>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</si>
  <si>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</si>
  <si>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</si>
  <si>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</si>
  <si>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</si>
  <si>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</si>
  <si>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</si>
  <si>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</si>
  <si>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</si>
  <si>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</si>
  <si>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</si>
  <si>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</si>
  <si>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</si>
  <si>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</si>
  <si>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</si>
  <si>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</si>
  <si>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</si>
  <si>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</si>
  <si>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</si>
  <si>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</si>
  <si>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</si>
  <si>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</si>
  <si>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</si>
  <si>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</si>
  <si>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</si>
  <si>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</si>
  <si>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</si>
  <si>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</si>
  <si>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</si>
  <si>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</si>
  <si>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</si>
  <si>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</si>
  <si>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</si>
  <si>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</si>
  <si>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</si>
  <si>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</si>
  <si>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</si>
  <si>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</si>
  <si>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</si>
  <si>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</si>
  <si>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</si>
  <si>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</si>
  <si>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</si>
  <si>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</si>
  <si>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</si>
  <si>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</si>
  <si>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</si>
  <si>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</si>
  <si>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</si>
  <si>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</si>
  <si>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</si>
  <si>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</si>
  <si>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</si>
  <si>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</si>
  <si>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</si>
  <si>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</si>
  <si>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</si>
  <si>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</si>
  <si>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</si>
  <si>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</si>
  <si>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</si>
  <si>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</si>
  <si>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</si>
  <si>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</si>
  <si>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</si>
  <si>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</si>
  <si>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</si>
  <si>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</si>
  <si>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</si>
  <si>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</si>
  <si>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</si>
  <si>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</si>
  <si>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</si>
  <si>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</si>
  <si>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</si>
  <si>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</si>
  <si>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</si>
  <si>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</si>
  <si>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</si>
  <si>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</si>
  <si>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</si>
  <si>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</si>
  <si>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</si>
  <si>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</si>
  <si>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</si>
  <si>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</si>
  <si>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</si>
  <si>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</si>
  <si>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</si>
  <si>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</si>
  <si>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</si>
  <si>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</si>
  <si>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</si>
  <si>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</si>
  <si>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</si>
  <si>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</si>
  <si>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</si>
  <si>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</si>
  <si>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</si>
  <si>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</si>
  <si>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</si>
  <si>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</si>
  <si>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</si>
  <si>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</si>
  <si>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</si>
  <si>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</si>
  <si>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</si>
  <si>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</si>
  <si>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</si>
  <si>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</si>
  <si>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</si>
  <si>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</si>
  <si>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</si>
  <si>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</si>
  <si>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</si>
  <si>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</si>
  <si>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</si>
  <si>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</si>
  <si>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</si>
  <si>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</si>
  <si>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</si>
  <si>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</si>
  <si>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</si>
  <si>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</si>
  <si>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</si>
  <si>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</si>
  <si>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</si>
  <si>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</si>
  <si>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</si>
  <si>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</si>
  <si>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</si>
  <si>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</si>
  <si>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</si>
  <si>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</si>
  <si>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</si>
  <si>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</si>
  <si>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</si>
  <si>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</si>
  <si>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</si>
  <si>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</si>
  <si>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</si>
  <si>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</si>
  <si>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</si>
  <si>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</si>
  <si>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</si>
  <si>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</si>
  <si>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</si>
  <si>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</si>
  <si>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</si>
  <si>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</si>
  <si>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</si>
  <si>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</si>
  <si>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</si>
  <si>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</si>
  <si>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</si>
  <si>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</si>
  <si>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</si>
  <si>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</si>
  <si>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</si>
  <si>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</si>
  <si>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</si>
  <si>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</si>
  <si>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</si>
  <si>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</si>
  <si>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</si>
  <si>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</si>
  <si>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</si>
  <si>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</si>
  <si>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</si>
  <si>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</si>
  <si>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</si>
  <si>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</si>
  <si>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</si>
  <si>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</si>
  <si>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</si>
  <si>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</si>
  <si>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</si>
  <si>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</si>
  <si>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</si>
  <si>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</si>
  <si>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</si>
  <si>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</si>
  <si>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</si>
  <si>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</si>
  <si>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</si>
  <si>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</si>
  <si>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</si>
  <si>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</si>
  <si>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</si>
  <si>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</si>
  <si>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</si>
  <si>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</si>
  <si>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</si>
  <si>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</si>
  <si>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</si>
  <si>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</si>
  <si>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</si>
  <si>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</si>
  <si>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</si>
  <si>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</si>
  <si>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</si>
  <si>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</si>
  <si>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</si>
  <si>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</si>
  <si>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</si>
  <si>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</si>
  <si>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</si>
  <si>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</si>
  <si>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</si>
  <si>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</si>
  <si>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</si>
  <si>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</si>
  <si>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</si>
  <si>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</si>
  <si>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</si>
  <si>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</si>
  <si>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</si>
  <si>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</si>
  <si>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</si>
  <si>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</si>
  <si>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</si>
  <si>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</si>
  <si>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</si>
  <si>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</si>
  <si>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</si>
  <si>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</si>
  <si>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</si>
  <si>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</si>
  <si>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</si>
  <si>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</si>
  <si>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</si>
  <si>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</si>
  <si>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</si>
  <si>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</si>
  <si>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</si>
  <si>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</si>
  <si>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</si>
  <si>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</si>
  <si>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</si>
  <si>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</si>
  <si>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</si>
  <si>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</si>
  <si>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</si>
  <si>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</si>
  <si>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</si>
  <si>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</si>
  <si>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</si>
  <si>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</si>
  <si>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</si>
  <si>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</si>
  <si>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</si>
  <si>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</si>
  <si>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</si>
  <si>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</si>
  <si>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</si>
  <si>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</si>
  <si>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</si>
  <si>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</si>
  <si>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</si>
  <si>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</si>
  <si>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</si>
  <si>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</si>
  <si>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</si>
  <si>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</si>
  <si>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</si>
  <si>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</si>
  <si>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</si>
  <si>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</si>
  <si>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</si>
  <si>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</si>
  <si>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</si>
  <si>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</si>
  <si>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</si>
  <si>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</si>
  <si>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</si>
  <si>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</si>
  <si>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</si>
  <si>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</si>
  <si>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</si>
  <si>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</si>
  <si>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</si>
  <si>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</si>
  <si>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</si>
  <si>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</si>
  <si>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</si>
  <si>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</si>
  <si>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</si>
  <si>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</si>
  <si>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</si>
  <si>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</si>
  <si>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</si>
  <si>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</si>
  <si>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</si>
  <si>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</si>
  <si>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</si>
  <si>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</si>
  <si>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</si>
  <si>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</si>
  <si>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</si>
  <si>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</si>
  <si>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</si>
  <si>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</si>
  <si>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</si>
  <si>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</si>
  <si>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</si>
  <si>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</si>
  <si>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</si>
  <si>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</si>
  <si>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</si>
  <si>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</si>
  <si>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</si>
  <si>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</si>
  <si>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</si>
  <si>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</si>
  <si>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</si>
  <si>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</si>
  <si>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</si>
  <si>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</si>
  <si>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</si>
  <si>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</si>
  <si>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</si>
  <si>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</si>
  <si>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</si>
  <si>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</si>
  <si>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</si>
  <si>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</si>
  <si>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</si>
  <si>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</si>
  <si>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</si>
  <si>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</si>
  <si>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</si>
  <si>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</si>
  <si>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</si>
  <si>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</si>
  <si>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</si>
  <si>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</si>
  <si>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</si>
  <si>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</si>
  <si>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</si>
  <si>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</si>
  <si>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</si>
  <si>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</si>
  <si>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</si>
  <si>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</si>
  <si>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</si>
  <si>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</si>
  <si>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</si>
  <si>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</si>
  <si>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</si>
  <si>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</si>
  <si>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</si>
  <si>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</si>
  <si>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</si>
  <si>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</si>
  <si>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</si>
  <si>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</si>
  <si>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</si>
  <si>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</si>
  <si>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</si>
  <si>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</si>
  <si>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</si>
  <si>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</si>
  <si>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</si>
  <si>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</si>
  <si>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</si>
  <si>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</si>
  <si>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</si>
  <si>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</si>
  <si>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</si>
  <si>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</si>
  <si>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</si>
  <si>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</si>
  <si>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</si>
  <si>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</si>
  <si>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</si>
  <si>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</si>
  <si>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</si>
  <si>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</si>
  <si>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</si>
  <si>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</si>
  <si>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</si>
  <si>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</si>
  <si>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</si>
  <si>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</si>
  <si>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</si>
  <si>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</si>
  <si>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</si>
  <si>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</si>
  <si>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</si>
  <si>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</si>
  <si>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</si>
  <si>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</si>
  <si>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</si>
  <si>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</si>
  <si>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</si>
  <si>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</si>
  <si>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</si>
  <si>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</si>
  <si>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</si>
  <si>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</si>
  <si>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</si>
  <si>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</si>
  <si>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</si>
  <si>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</si>
  <si>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</si>
  <si>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</si>
  <si>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</si>
  <si>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</si>
  <si>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</si>
  <si>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</si>
  <si>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</si>
  <si>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</si>
  <si>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</si>
  <si>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</si>
  <si>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</si>
  <si>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</si>
  <si>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</si>
  <si>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</si>
  <si>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</si>
  <si>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</si>
  <si>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</si>
  <si>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</si>
  <si>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</si>
  <si>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</si>
  <si>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</si>
  <si>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</si>
  <si>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</si>
  <si>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</si>
  <si>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</si>
  <si>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</si>
  <si>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</si>
  <si>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</si>
  <si>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</si>
  <si>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</si>
  <si>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</si>
  <si>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</si>
  <si>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</si>
  <si>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</si>
  <si>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</si>
  <si>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</si>
  <si>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</si>
  <si>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</si>
  <si>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</si>
  <si>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</si>
  <si>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</si>
  <si>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</si>
  <si>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</si>
  <si>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</si>
  <si>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</si>
  <si>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</si>
  <si>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</si>
  <si>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</si>
  <si>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</si>
  <si>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</si>
  <si>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</si>
  <si>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</si>
  <si>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</si>
  <si>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</si>
  <si>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</si>
  <si>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</si>
  <si>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</si>
  <si>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</si>
  <si>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</si>
  <si>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</si>
  <si>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</si>
  <si>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</si>
  <si>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</si>
  <si>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</si>
  <si>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</si>
  <si>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</si>
  <si>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</si>
  <si>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</si>
  <si>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</si>
  <si>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</si>
  <si>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</si>
  <si>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</si>
  <si>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</si>
  <si>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</si>
  <si>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</si>
  <si>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</si>
  <si>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</si>
  <si>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</si>
  <si>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</si>
  <si>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</si>
  <si>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</si>
  <si>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</si>
  <si>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</si>
  <si>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</si>
  <si>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</si>
  <si>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</si>
  <si>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</si>
  <si>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</si>
  <si>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</si>
  <si>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</si>
  <si>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</si>
  <si>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</si>
  <si>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</si>
  <si>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</si>
  <si>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</si>
  <si>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</si>
  <si>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</si>
  <si>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</si>
  <si>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</si>
  <si>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</si>
  <si>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</si>
  <si>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</si>
  <si>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</si>
  <si>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</si>
  <si>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</si>
  <si>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</si>
  <si>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</si>
  <si>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</si>
  <si>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</si>
  <si>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</si>
  <si>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</si>
  <si>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</si>
  <si>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</si>
  <si>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</si>
  <si>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</si>
  <si>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</si>
  <si>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</si>
  <si>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</si>
  <si>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</si>
  <si>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</si>
  <si>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</si>
  <si>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</si>
  <si>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</si>
  <si>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</si>
  <si>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</si>
  <si>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</si>
  <si>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</si>
  <si>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</si>
  <si>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</si>
  <si>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</si>
  <si>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</si>
  <si>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</si>
  <si>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</si>
  <si>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</si>
  <si>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</si>
  <si>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</si>
  <si>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</si>
  <si>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</si>
  <si>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</si>
  <si>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</si>
  <si>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</si>
  <si>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</si>
  <si>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</si>
  <si>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</si>
  <si>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</si>
  <si>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</si>
  <si>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</si>
  <si>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</si>
  <si>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</si>
  <si>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</si>
  <si>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</si>
  <si>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</si>
  <si>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</si>
  <si>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</si>
  <si>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</si>
  <si>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</si>
  <si>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</si>
  <si>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</si>
  <si>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</si>
  <si>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</si>
  <si>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</si>
  <si>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</si>
  <si>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</si>
  <si>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</si>
  <si>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</si>
  <si>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</si>
  <si>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</si>
  <si>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</si>
  <si>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</si>
  <si>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</si>
  <si>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</si>
  <si>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</si>
  <si>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</si>
  <si>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</si>
  <si>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</si>
  <si>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</si>
  <si>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</si>
  <si>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</si>
  <si>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</si>
  <si>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</si>
  <si>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</si>
  <si>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</si>
  <si>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</si>
  <si>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</si>
  <si>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</si>
  <si>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</si>
  <si>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</si>
  <si>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</si>
  <si>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</si>
  <si>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</si>
  <si>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</si>
  <si>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</si>
  <si>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</si>
  <si>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</si>
  <si>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</si>
  <si>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</si>
  <si>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</si>
  <si>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</si>
  <si>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</si>
  <si>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</si>
  <si>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</si>
  <si>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</si>
  <si>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</si>
  <si>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</si>
  <si>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</si>
  <si>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</si>
  <si>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</si>
  <si>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</si>
  <si>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</si>
  <si>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</si>
  <si>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</si>
  <si>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</si>
  <si>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</si>
  <si>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</si>
  <si>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</si>
  <si>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</si>
  <si>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</si>
  <si>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</si>
  <si>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</si>
  <si>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</si>
  <si>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</si>
  <si>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</si>
  <si>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</si>
  <si>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</si>
  <si>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</si>
  <si>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</si>
  <si>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</si>
  <si>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</si>
  <si>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</si>
  <si>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</si>
  <si>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</si>
  <si>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</si>
  <si>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</si>
  <si>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</si>
  <si>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</si>
  <si>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</si>
  <si>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</si>
  <si>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</si>
  <si>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</si>
  <si>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</si>
  <si>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</si>
  <si>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</si>
  <si>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</si>
  <si>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</si>
  <si>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</si>
  <si>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</si>
  <si>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</si>
  <si>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</si>
  <si>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</si>
  <si>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</si>
  <si>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</si>
  <si>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</si>
  <si>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</si>
  <si>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</si>
  <si>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</si>
  <si>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</si>
  <si>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</si>
  <si>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</si>
  <si>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</si>
  <si>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</si>
  <si>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</si>
  <si>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</si>
  <si>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</si>
  <si>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</si>
  <si>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</si>
  <si>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</si>
  <si>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</si>
  <si>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</si>
  <si>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</si>
  <si>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</si>
  <si>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</si>
  <si>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</si>
  <si>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</si>
  <si>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</si>
  <si>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</si>
  <si>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</si>
  <si>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</si>
  <si>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</si>
  <si>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</si>
  <si>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</si>
  <si>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</si>
  <si>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</si>
  <si>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</si>
  <si>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</si>
  <si>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</si>
  <si>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</si>
  <si>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</si>
  <si>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</si>
  <si>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</si>
  <si>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</si>
  <si>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</si>
  <si>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</si>
  <si>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</si>
  <si>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</si>
  <si>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</si>
  <si>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</si>
  <si>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</si>
  <si>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</si>
  <si>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</si>
  <si>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</si>
  <si>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</si>
  <si>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</si>
  <si>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</si>
  <si>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</si>
  <si>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</si>
  <si>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</si>
  <si>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</si>
  <si>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</si>
  <si>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</si>
  <si>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</si>
  <si>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</si>
  <si>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</si>
  <si>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</si>
  <si>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</si>
  <si>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</si>
  <si>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</si>
  <si>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</si>
  <si>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</si>
  <si>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</si>
  <si>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</si>
  <si>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</si>
  <si>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</si>
  <si>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</si>
  <si>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</si>
  <si>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</si>
  <si>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</si>
  <si>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</si>
  <si>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</si>
  <si>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</si>
  <si>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</si>
  <si>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</si>
  <si>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</si>
  <si>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</si>
  <si>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</si>
  <si>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</si>
  <si>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</si>
  <si>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</si>
  <si>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</si>
  <si>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</si>
  <si>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</si>
  <si>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</si>
  <si>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</si>
  <si>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</si>
  <si>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</si>
  <si>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</si>
  <si>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</si>
  <si>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</si>
  <si>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</si>
  <si>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</si>
  <si>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</si>
  <si>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</si>
  <si>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</si>
  <si>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</si>
  <si>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</si>
  <si>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</si>
  <si>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</si>
  <si>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</si>
  <si>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</si>
  <si>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</si>
  <si>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</si>
  <si>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</si>
  <si>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</si>
  <si>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</si>
  <si>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</si>
  <si>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</si>
  <si>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</si>
  <si>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</si>
  <si>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</si>
  <si>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</si>
  <si>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</si>
  <si>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</si>
  <si>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</si>
  <si>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</si>
  <si>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</si>
  <si>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</si>
  <si>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</si>
  <si>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</si>
  <si>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</si>
  <si>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</si>
  <si>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</si>
  <si>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</si>
  <si>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</si>
  <si>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</si>
  <si>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</si>
  <si>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</si>
  <si>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</si>
  <si>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</si>
  <si>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</si>
  <si>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</si>
  <si>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</si>
  <si>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</si>
  <si>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</si>
  <si>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</si>
  <si>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</si>
  <si>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</si>
  <si>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</si>
  <si>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</si>
  <si>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</si>
  <si>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</si>
  <si>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</si>
  <si>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</si>
  <si>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</si>
  <si>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</si>
  <si>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</si>
  <si>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</si>
  <si>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</si>
  <si>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</si>
  <si>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</si>
  <si>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</si>
  <si>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</si>
  <si>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</si>
  <si>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</si>
  <si>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</si>
  <si>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</si>
  <si>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</si>
  <si>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</si>
  <si>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</si>
  <si>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</si>
  <si>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</si>
  <si>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</si>
  <si>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</si>
  <si>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</si>
  <si>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</si>
  <si>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</si>
  <si>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</si>
  <si>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</si>
  <si>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</si>
  <si>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</si>
  <si>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</si>
  <si>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</si>
  <si>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</si>
  <si>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</si>
  <si>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</si>
  <si>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</si>
  <si>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</si>
  <si>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</si>
  <si>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</si>
  <si>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</si>
  <si>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</si>
  <si>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</si>
  <si>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</si>
  <si>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</si>
  <si>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</si>
  <si>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</si>
  <si>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</si>
  <si>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</si>
  <si>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</si>
  <si>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</si>
  <si>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</si>
  <si>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</si>
  <si>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</si>
  <si>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</si>
  <si>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</si>
  <si>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</si>
  <si>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</si>
  <si>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</si>
  <si>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</si>
  <si>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</si>
  <si>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</si>
  <si>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</si>
  <si>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</si>
  <si>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</si>
  <si>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</si>
  <si>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</si>
  <si>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</si>
  <si>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</si>
  <si>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</si>
  <si>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</si>
  <si>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</si>
  <si>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</si>
  <si>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</si>
  <si>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</si>
  <si>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</si>
  <si>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</si>
  <si>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</si>
  <si>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</si>
  <si>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</si>
  <si>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</si>
  <si>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</si>
  <si>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</si>
  <si>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</si>
  <si>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</si>
  <si>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</si>
  <si>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</si>
  <si>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</si>
  <si>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</si>
  <si>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</si>
  <si>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</si>
  <si>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</si>
  <si>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</si>
  <si>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</si>
  <si>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</si>
  <si>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</si>
  <si>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</si>
  <si>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</si>
  <si>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</si>
  <si>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</si>
  <si>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</si>
  <si>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</si>
  <si>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</si>
  <si>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</si>
  <si>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</si>
  <si>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</si>
  <si>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</si>
  <si>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</si>
  <si>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</si>
  <si>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</si>
  <si>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</si>
  <si>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</si>
  <si>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</si>
  <si>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</si>
  <si>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</si>
  <si>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</si>
  <si>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</si>
  <si>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</si>
  <si>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</si>
  <si>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</si>
  <si>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</si>
  <si>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</si>
  <si>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</si>
  <si>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</si>
  <si>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</si>
  <si>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</si>
  <si>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</si>
  <si>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</si>
  <si>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</si>
  <si>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</si>
  <si>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</si>
  <si>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</si>
  <si>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</si>
  <si>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</si>
  <si>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</si>
  <si>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</si>
  <si>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</si>
  <si>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</si>
  <si>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</si>
  <si>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</si>
  <si>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</si>
  <si>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</si>
  <si>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</si>
  <si>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</si>
  <si>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</si>
  <si>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</si>
  <si>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</si>
  <si>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</si>
  <si>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</si>
  <si>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</si>
  <si>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</si>
  <si>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</si>
  <si>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</si>
  <si>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</si>
  <si>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</si>
  <si>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</si>
  <si>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</si>
  <si>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</si>
  <si>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</si>
  <si>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</si>
  <si>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</si>
  <si>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</si>
  <si>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</si>
  <si>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</si>
  <si>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</si>
  <si>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</si>
  <si>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</si>
  <si>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</si>
  <si>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</si>
  <si>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</si>
  <si>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</si>
  <si>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</si>
  <si>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</si>
  <si>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</si>
  <si>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</si>
  <si>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</si>
  <si>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</si>
  <si>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</si>
  <si>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</si>
  <si>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</si>
  <si>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</si>
  <si>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</si>
  <si>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</si>
  <si>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</si>
  <si>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</si>
  <si>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</si>
  <si>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</si>
  <si>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</si>
  <si>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</si>
  <si>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</si>
  <si>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</si>
  <si>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</si>
  <si>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</si>
  <si>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</si>
  <si>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</si>
  <si>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</si>
  <si>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</si>
  <si>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</si>
  <si>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</si>
  <si>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</si>
  <si>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</si>
  <si>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</si>
  <si>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</si>
  <si>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</si>
  <si>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</si>
  <si>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</si>
  <si>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</si>
  <si>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</si>
  <si>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</si>
  <si>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</si>
  <si>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</si>
  <si>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</si>
  <si>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</si>
  <si>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</si>
  <si>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</si>
  <si>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</si>
  <si>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</si>
  <si>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</si>
  <si>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</si>
  <si>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</si>
  <si>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</si>
  <si>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</si>
  <si>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</si>
  <si>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</si>
  <si>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</si>
  <si>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</si>
  <si>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</si>
  <si>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</si>
  <si>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</si>
  <si>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</si>
  <si>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</si>
  <si>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</si>
  <si>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</si>
  <si>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</si>
  <si>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</si>
  <si>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</si>
  <si>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</si>
  <si>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</si>
  <si>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</si>
  <si>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</si>
  <si>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</si>
  <si>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</si>
  <si>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</si>
  <si>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</si>
  <si>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</si>
  <si>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</si>
  <si>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</si>
  <si>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</si>
  <si>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</si>
  <si>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</si>
  <si>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</si>
  <si>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</si>
  <si>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</si>
  <si>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</si>
  <si>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</si>
  <si>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</si>
  <si>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</si>
  <si>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</si>
  <si>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</si>
  <si>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</si>
  <si>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</si>
  <si>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</si>
  <si>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</si>
  <si>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</si>
  <si>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</si>
  <si>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</si>
  <si>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</si>
  <si>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</si>
  <si>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</si>
  <si>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</si>
  <si>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</si>
  <si>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</si>
  <si>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</si>
  <si>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</si>
  <si>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</si>
  <si>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</si>
  <si>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</si>
  <si>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</si>
  <si>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</si>
  <si>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</si>
  <si>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</si>
  <si>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</si>
  <si>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</si>
  <si>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</si>
  <si>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</si>
  <si>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</si>
  <si>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</si>
  <si>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</si>
  <si>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</si>
  <si>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</si>
  <si>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</si>
  <si>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</si>
  <si>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</si>
  <si>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</si>
  <si>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</si>
  <si>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</si>
  <si>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</si>
  <si>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</si>
  <si>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</si>
  <si>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</si>
  <si>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</si>
  <si>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</si>
  <si>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</si>
  <si>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</si>
  <si>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</si>
  <si>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</si>
  <si>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</si>
  <si>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</si>
  <si>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</si>
  <si>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</si>
  <si>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</si>
  <si>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</si>
  <si>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</si>
  <si>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</si>
  <si>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</si>
  <si>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</si>
  <si>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</si>
  <si>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</si>
  <si>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</si>
  <si>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</si>
  <si>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</si>
  <si>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</si>
  <si>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</si>
  <si>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</si>
  <si>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</si>
  <si>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</si>
  <si>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</si>
  <si>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</si>
  <si>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</si>
  <si>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</si>
  <si>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</si>
  <si>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</si>
  <si>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</si>
  <si>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</si>
  <si>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</si>
  <si>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</si>
  <si>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</si>
  <si>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</si>
  <si>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</si>
  <si>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</si>
  <si>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</si>
  <si>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</si>
  <si>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</si>
  <si>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</si>
  <si>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</si>
  <si>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</si>
  <si>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</si>
  <si>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</si>
  <si>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</si>
  <si>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</si>
  <si>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</si>
  <si>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</si>
  <si>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</si>
  <si>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</si>
  <si>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</si>
  <si>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</si>
  <si>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</si>
  <si>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</si>
  <si>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</si>
  <si>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</si>
  <si>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</si>
  <si>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</si>
  <si>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</si>
  <si>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</si>
  <si>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</si>
  <si>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</si>
  <si>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</si>
  <si>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</si>
  <si>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</si>
  <si>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</si>
  <si>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</si>
  <si>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</si>
  <si>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</si>
  <si>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</si>
  <si>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</si>
  <si>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</si>
  <si>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</si>
  <si>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</si>
  <si>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</si>
  <si>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</si>
  <si>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</si>
  <si>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</si>
  <si>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</si>
  <si>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</si>
  <si>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</si>
  <si>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</si>
  <si>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</si>
  <si>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</si>
  <si>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</si>
  <si>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</si>
  <si>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</si>
  <si>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</si>
  <si>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</si>
  <si>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</si>
  <si>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</si>
  <si>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</si>
  <si>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</si>
  <si>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</si>
  <si>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</si>
  <si>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</si>
  <si>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</si>
  <si>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</si>
  <si>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</si>
  <si>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</si>
  <si>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</si>
  <si>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</si>
  <si>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</si>
  <si>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</si>
  <si>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</si>
  <si>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</si>
  <si>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</si>
  <si>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</si>
  <si>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</si>
  <si>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</si>
  <si>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</si>
  <si>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</si>
  <si>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</si>
  <si>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</si>
  <si>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</si>
  <si>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</si>
  <si>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</si>
  <si>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</si>
  <si>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</si>
  <si>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</si>
  <si>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</si>
  <si>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</si>
  <si>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</si>
  <si>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</si>
  <si>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</si>
  <si>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</si>
  <si>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</si>
  <si>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</si>
  <si>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</si>
  <si>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</si>
  <si>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</si>
  <si>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</si>
  <si>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</si>
  <si>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</si>
  <si>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</si>
  <si>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</si>
  <si>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</si>
  <si>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</si>
  <si>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</si>
  <si>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</si>
  <si>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</si>
  <si>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</si>
  <si>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</si>
  <si>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</si>
  <si>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</si>
  <si>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</si>
  <si>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</si>
  <si>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</si>
  <si>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</si>
  <si>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</si>
  <si>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</si>
  <si>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</si>
  <si>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</si>
  <si>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</si>
  <si>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</si>
  <si>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</si>
  <si>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</si>
  <si>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</si>
  <si>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</si>
  <si>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</si>
  <si>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</si>
  <si>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</si>
  <si>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</si>
  <si>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</si>
  <si>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</si>
  <si>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</si>
  <si>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</si>
  <si>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</si>
  <si>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</si>
  <si>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</si>
  <si>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</si>
  <si>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</si>
  <si>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</si>
  <si>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</si>
  <si>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</si>
  <si>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</si>
  <si>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</si>
  <si>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</si>
  <si>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</si>
  <si>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</si>
  <si>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</si>
  <si>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</si>
  <si>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</si>
  <si>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</si>
  <si>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</si>
  <si>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</si>
  <si>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</si>
  <si>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</si>
  <si>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</si>
  <si>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</si>
  <si>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</si>
  <si>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</si>
  <si>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</si>
  <si>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</si>
  <si>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</si>
  <si>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</si>
  <si>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</si>
  <si>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</si>
  <si>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</si>
  <si>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</si>
  <si>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</si>
  <si>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</si>
  <si>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</si>
  <si>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</si>
  <si>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</si>
  <si>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</si>
  <si>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</si>
  <si>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</si>
  <si>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</si>
  <si>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</si>
  <si>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</si>
  <si>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</si>
  <si>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</si>
  <si>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</si>
  <si>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</si>
  <si>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</si>
  <si>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</si>
  <si>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</si>
  <si>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</si>
  <si>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</si>
  <si>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</si>
  <si>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</si>
  <si>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</si>
  <si>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</si>
  <si>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</si>
  <si>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</si>
  <si>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</si>
  <si>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</si>
  <si>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</si>
  <si>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</si>
  <si>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</si>
  <si>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</si>
  <si>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</si>
  <si>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</si>
  <si>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</si>
  <si>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</si>
  <si>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</si>
  <si>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</si>
  <si>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</si>
  <si>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</si>
  <si>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</si>
  <si>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</si>
  <si>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</si>
  <si>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</si>
  <si>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</si>
  <si>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</si>
  <si>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</si>
  <si>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</si>
  <si>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</si>
  <si>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</si>
  <si>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</si>
  <si>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</si>
  <si>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</si>
  <si>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</si>
  <si>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</si>
  <si>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</si>
  <si>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</si>
  <si>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</si>
  <si>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</si>
  <si>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</si>
  <si>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</si>
  <si>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</si>
  <si>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</si>
  <si>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</si>
  <si>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</si>
  <si>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</si>
  <si>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</si>
  <si>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</si>
  <si>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</si>
  <si>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</si>
  <si>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</si>
  <si>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</si>
  <si>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</si>
  <si>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</si>
  <si>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</si>
  <si>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</si>
  <si>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</si>
  <si>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</si>
  <si>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</si>
  <si>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</si>
  <si>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</si>
  <si>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</si>
  <si>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</si>
  <si>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</si>
  <si>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</si>
  <si>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</si>
  <si>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</si>
  <si>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</si>
  <si>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</si>
  <si>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</si>
  <si>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</si>
  <si>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</si>
  <si>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</si>
  <si>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</si>
  <si>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</si>
  <si>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</si>
  <si>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</si>
  <si>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</si>
  <si>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</si>
  <si>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</si>
  <si>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</si>
  <si>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</si>
  <si>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</si>
  <si>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</si>
  <si>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</si>
  <si>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</si>
  <si>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</si>
  <si>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</si>
  <si>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</si>
  <si>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</si>
  <si>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</si>
  <si>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</si>
  <si>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</si>
  <si>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</si>
  <si>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</si>
  <si>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</si>
  <si>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</si>
  <si>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</si>
  <si>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</si>
  <si>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</si>
  <si>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</si>
  <si>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</si>
  <si>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</si>
  <si>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</si>
  <si>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</si>
  <si>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</si>
  <si>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</si>
  <si>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</si>
  <si>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</si>
  <si>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</si>
  <si>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</si>
  <si>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</si>
  <si>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</si>
  <si>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</si>
  <si>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</si>
  <si>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</si>
  <si>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</si>
  <si>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</si>
  <si>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</si>
  <si>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</si>
  <si>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</si>
  <si>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</si>
  <si>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</si>
  <si>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</si>
  <si>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</si>
  <si>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</si>
  <si>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</si>
  <si>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</si>
  <si>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</si>
  <si>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</si>
  <si>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</si>
  <si>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</si>
  <si>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</si>
  <si>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</si>
  <si>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</si>
  <si>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</si>
  <si>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</si>
  <si>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</si>
  <si>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</si>
  <si>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</si>
  <si>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</si>
  <si>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</si>
  <si>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</si>
  <si>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</si>
  <si>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</si>
  <si>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</si>
  <si>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</si>
  <si>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</si>
  <si>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</si>
  <si>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</si>
  <si>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</si>
  <si>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</si>
  <si>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</si>
  <si>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</si>
  <si>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</si>
  <si>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</si>
  <si>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</si>
  <si>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</si>
  <si>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</si>
  <si>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</si>
  <si>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</si>
  <si>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</si>
  <si>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</si>
  <si>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</si>
  <si>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</si>
  <si>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</si>
  <si>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</si>
  <si>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</si>
  <si>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</si>
  <si>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</si>
  <si>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</si>
  <si>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</si>
  <si>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</si>
  <si>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</si>
  <si>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</si>
  <si>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</si>
  <si>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</si>
  <si>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</si>
  <si>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</si>
  <si>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</si>
  <si>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</si>
  <si>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</si>
  <si>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</si>
  <si>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</si>
  <si>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</si>
  <si>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</si>
  <si>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</si>
  <si>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</si>
  <si>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</si>
  <si>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</si>
  <si>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</si>
  <si>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</si>
  <si>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</si>
  <si>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</si>
  <si>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</si>
  <si>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</si>
  <si>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</si>
  <si>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</si>
  <si>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</si>
  <si>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</si>
  <si>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</si>
  <si>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</si>
  <si>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</si>
  <si>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</si>
  <si>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</si>
  <si>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</si>
  <si>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</si>
  <si>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</si>
  <si>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</si>
  <si>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</si>
  <si>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</si>
  <si>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</si>
  <si>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</si>
  <si>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</si>
  <si>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</si>
  <si>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</si>
  <si>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</si>
  <si>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</si>
  <si>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</si>
  <si>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</si>
  <si>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</si>
  <si>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</si>
  <si>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</si>
  <si>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</si>
  <si>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</si>
  <si>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</si>
  <si>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</si>
  <si>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</si>
  <si>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</si>
  <si>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</si>
  <si>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</si>
  <si>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</si>
  <si>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</si>
  <si>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</si>
  <si>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</si>
  <si>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</si>
  <si>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</si>
  <si>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</si>
  <si>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</si>
  <si>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</si>
  <si>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</si>
  <si>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</si>
  <si>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</si>
  <si>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</si>
  <si>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</si>
  <si>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</si>
  <si>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</si>
  <si>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</si>
  <si>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</si>
  <si>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</si>
  <si>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</si>
  <si>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</si>
  <si>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</si>
  <si>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</si>
  <si>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</si>
  <si>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</si>
  <si>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</si>
  <si>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</si>
  <si>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</si>
  <si>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</si>
  <si>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</si>
  <si>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</si>
  <si>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</si>
  <si>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</si>
  <si>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</si>
  <si>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</si>
  <si>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</si>
  <si>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</si>
  <si>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</si>
  <si>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</si>
  <si>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</si>
  <si>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</si>
  <si>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</si>
  <si>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</si>
  <si>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</si>
  <si>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</si>
  <si>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</si>
  <si>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</si>
  <si>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</si>
  <si>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</si>
  <si>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</si>
  <si>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</si>
  <si>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</si>
  <si>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</si>
  <si>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</si>
  <si>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</si>
  <si>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</si>
  <si>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</si>
  <si>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</si>
  <si>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</si>
  <si>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</si>
  <si>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</si>
  <si>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</si>
  <si>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</si>
  <si>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</si>
  <si>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</si>
  <si>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</si>
  <si>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</si>
  <si>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</si>
  <si>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</si>
  <si>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</si>
  <si>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</si>
  <si>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</si>
  <si>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</si>
  <si>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</si>
  <si>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</si>
  <si>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</si>
  <si>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</si>
  <si>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</si>
  <si>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</si>
  <si>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</si>
  <si>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</si>
  <si>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</si>
  <si>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</si>
  <si>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</si>
  <si>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</si>
  <si>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</si>
  <si>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</si>
  <si>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</si>
  <si>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</si>
  <si>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</si>
  <si>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</si>
  <si>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</si>
  <si>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</si>
  <si>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</si>
  <si>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</si>
  <si>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</si>
  <si>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</si>
  <si>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</si>
  <si>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</si>
  <si>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</si>
  <si>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</si>
  <si>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</si>
  <si>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</si>
  <si>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</si>
  <si>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</si>
  <si>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</si>
  <si>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</si>
  <si>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</si>
  <si>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</si>
  <si>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</si>
  <si>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</si>
  <si>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</si>
  <si>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</si>
  <si>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</si>
  <si>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</si>
  <si>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</si>
  <si>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</si>
  <si>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</si>
  <si>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</si>
  <si>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</si>
  <si>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</si>
  <si>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</si>
  <si>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</si>
  <si>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</si>
  <si>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</si>
  <si>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</si>
  <si>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</si>
  <si>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</si>
  <si>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</si>
  <si>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</si>
  <si>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</si>
  <si>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</si>
  <si>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</si>
  <si>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</si>
  <si>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</si>
  <si>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</si>
  <si>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</si>
  <si>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</si>
  <si>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</si>
  <si>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</si>
  <si>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</si>
  <si>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</si>
  <si>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</si>
  <si>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</si>
  <si>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</si>
  <si>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</si>
  <si>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</si>
  <si>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</si>
  <si>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</si>
  <si>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</si>
  <si>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</si>
  <si>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</si>
  <si>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</si>
  <si>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</si>
  <si>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</si>
  <si>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</si>
  <si>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</si>
  <si>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</si>
  <si>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</si>
  <si>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</si>
  <si>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</si>
  <si>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</si>
  <si>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</si>
  <si>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</si>
  <si>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</si>
  <si>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</si>
  <si>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</si>
  <si>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</si>
  <si>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</si>
  <si>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</si>
  <si>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</si>
  <si>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</si>
  <si>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</si>
  <si>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</si>
  <si>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</si>
  <si>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</si>
  <si>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</si>
  <si>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</si>
  <si>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</si>
  <si>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</si>
  <si>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</si>
  <si>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</si>
  <si>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</si>
  <si>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</si>
  <si>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</si>
  <si>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</si>
  <si>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</si>
  <si>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</si>
  <si>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</si>
  <si>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</si>
  <si>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</si>
  <si>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</si>
  <si>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</si>
  <si>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</si>
  <si>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</si>
  <si>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</si>
  <si>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</si>
  <si>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</si>
  <si>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</si>
  <si>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</si>
  <si>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</si>
  <si>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</si>
  <si>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</si>
  <si>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</si>
  <si>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</si>
  <si>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</si>
  <si>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</si>
  <si>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</si>
  <si>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</si>
  <si>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</si>
  <si>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</si>
  <si>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</si>
  <si>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</si>
  <si>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</si>
  <si>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</si>
  <si>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</si>
  <si>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</si>
  <si>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</si>
  <si>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</si>
  <si>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</si>
  <si>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</si>
  <si>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</si>
  <si>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</si>
  <si>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</si>
  <si>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</si>
  <si>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</si>
  <si>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</si>
  <si>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</si>
  <si>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</si>
  <si>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</si>
  <si>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</si>
  <si>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</si>
  <si>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</si>
  <si>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</si>
  <si>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</si>
  <si>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</si>
  <si>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</si>
  <si>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</si>
  <si>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</si>
  <si>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</si>
  <si>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</si>
  <si>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</si>
  <si>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</si>
  <si>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</si>
  <si>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</si>
  <si>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</si>
  <si>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</si>
  <si>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</si>
  <si>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</si>
  <si>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</si>
  <si>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</si>
  <si>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</si>
  <si>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</si>
  <si>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</si>
  <si>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</si>
  <si>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</si>
  <si>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</si>
  <si>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</si>
  <si>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</si>
  <si>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</si>
  <si>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</si>
  <si>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</si>
  <si>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</si>
  <si>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</si>
  <si>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</si>
  <si>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</si>
  <si>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</si>
  <si>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</si>
  <si>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</si>
  <si>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</si>
  <si>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</si>
  <si>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</si>
  <si>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</si>
  <si>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</si>
  <si>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</si>
  <si>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</si>
  <si>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</si>
  <si>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</si>
  <si>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</si>
  <si>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</si>
  <si>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</si>
  <si>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</si>
  <si>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</si>
  <si>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</si>
  <si>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</si>
  <si>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</si>
  <si>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</si>
  <si>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</si>
  <si>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</si>
  <si>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</si>
  <si>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</si>
  <si>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</si>
  <si>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</si>
  <si>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</si>
  <si>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</si>
  <si>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</si>
  <si>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</si>
  <si>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</si>
  <si>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</si>
  <si>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</si>
  <si>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</si>
  <si>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</si>
  <si>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</si>
  <si>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</si>
  <si>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</si>
  <si>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</si>
  <si>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</si>
  <si>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</si>
  <si>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</si>
  <si>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</si>
  <si>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</si>
  <si>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</si>
  <si>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</si>
  <si>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</si>
  <si>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</si>
  <si>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</si>
  <si>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</si>
  <si>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</si>
  <si>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</si>
  <si>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</si>
  <si>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</si>
  <si>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</si>
  <si>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</si>
  <si>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</si>
  <si>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</si>
  <si>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</si>
  <si>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</si>
  <si>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</si>
  <si>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</si>
  <si>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</si>
  <si>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</si>
  <si>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</si>
  <si>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</si>
  <si>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</si>
  <si>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</si>
  <si>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</si>
  <si>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</si>
  <si>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</si>
  <si>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</si>
  <si>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</si>
  <si>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</si>
  <si>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</si>
  <si>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</si>
  <si>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</si>
  <si>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</si>
  <si>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</si>
  <si>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</si>
  <si>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</si>
  <si>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</si>
  <si>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</si>
  <si>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</si>
  <si>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</si>
  <si>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</si>
  <si>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</si>
  <si>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</si>
  <si>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</si>
  <si>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</si>
  <si>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</si>
  <si>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</si>
  <si>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</si>
  <si>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</si>
  <si>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</si>
  <si>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</si>
  <si>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</si>
  <si>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</si>
  <si>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</si>
  <si>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</si>
  <si>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</si>
  <si>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</si>
  <si>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</si>
  <si>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</si>
  <si>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</si>
  <si>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</si>
  <si>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</si>
  <si>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</si>
  <si>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</si>
  <si>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</si>
  <si>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</si>
  <si>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</si>
  <si>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</si>
  <si>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</si>
  <si>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</si>
  <si>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</si>
  <si>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</si>
  <si>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</si>
  <si>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</si>
  <si>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</si>
  <si>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</si>
  <si>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</si>
  <si>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</si>
  <si>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</si>
  <si>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</si>
  <si>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</si>
  <si>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</si>
  <si>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</si>
  <si>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</si>
  <si>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</si>
  <si>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</si>
  <si>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</si>
  <si>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</si>
  <si>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</si>
  <si>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</si>
  <si>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</si>
  <si>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</si>
  <si>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</si>
  <si>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</si>
  <si>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</si>
  <si>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</si>
  <si>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</si>
  <si>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</si>
  <si>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</si>
  <si>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</si>
  <si>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</si>
  <si>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</si>
  <si>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</si>
  <si>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</si>
  <si>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</si>
  <si>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</si>
  <si>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</si>
  <si>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</si>
  <si>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</si>
  <si>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</si>
  <si>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</si>
  <si>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</si>
  <si>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</si>
  <si>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</si>
  <si>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</si>
  <si>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</si>
  <si>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</si>
  <si>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</si>
  <si>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</si>
  <si>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</si>
  <si>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</si>
  <si>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</si>
  <si>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</si>
  <si>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</si>
  <si>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</si>
  <si>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</si>
  <si>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</si>
  <si>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</si>
  <si>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</si>
  <si>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</si>
  <si>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</si>
  <si>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</si>
  <si>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</si>
  <si>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</si>
  <si>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</si>
  <si>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</si>
  <si>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</si>
  <si>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</si>
  <si>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</si>
  <si>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</si>
  <si>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</si>
  <si>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</si>
  <si>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</si>
  <si>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</si>
  <si>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</si>
  <si>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</si>
  <si>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</si>
  <si>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</si>
  <si>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</si>
  <si>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</si>
  <si>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</si>
  <si>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</si>
  <si>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</si>
  <si>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</si>
  <si>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</si>
  <si>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</si>
  <si>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</si>
  <si>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</si>
  <si>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</si>
  <si>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</si>
  <si>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</si>
  <si>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</si>
  <si>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</si>
  <si>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</si>
  <si>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</si>
  <si>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</si>
  <si>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</si>
  <si>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</si>
  <si>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</si>
  <si>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</si>
  <si>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</si>
  <si>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</si>
  <si>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</si>
  <si>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</si>
  <si>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</si>
  <si>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</si>
  <si>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</si>
  <si>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</si>
  <si>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</si>
  <si>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</si>
  <si>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</si>
  <si>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</si>
  <si>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</si>
  <si>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</si>
  <si>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</si>
  <si>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</si>
  <si>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</si>
  <si>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</si>
  <si>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</si>
  <si>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</si>
  <si>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</si>
  <si>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</si>
  <si>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</si>
  <si>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</si>
  <si>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</si>
  <si>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</si>
  <si>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</si>
  <si>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</si>
  <si>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</si>
  <si>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</si>
  <si>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</si>
  <si>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</si>
  <si>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</si>
  <si>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</si>
  <si>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</si>
  <si>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</si>
  <si>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</si>
  <si>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</si>
  <si>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</si>
  <si>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</si>
  <si>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</si>
  <si>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</si>
  <si>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</si>
  <si>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</si>
  <si>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</si>
  <si>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</si>
  <si>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</si>
  <si>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</si>
  <si>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</si>
  <si>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</si>
  <si>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</si>
  <si>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</si>
  <si>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</si>
  <si>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</si>
  <si>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</si>
  <si>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</si>
  <si>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</si>
  <si>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</si>
  <si>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</si>
  <si>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</si>
  <si>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</si>
  <si>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</si>
  <si>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</si>
  <si>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</si>
  <si>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</si>
  <si>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</si>
  <si>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</si>
  <si>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</si>
  <si>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</si>
  <si>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</si>
  <si>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</si>
  <si>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</si>
  <si>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</si>
  <si>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</si>
  <si>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</si>
  <si>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</si>
  <si>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</si>
  <si>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</si>
  <si>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</si>
  <si>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</si>
  <si>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</si>
  <si>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</si>
  <si>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</si>
  <si>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</si>
  <si>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</si>
  <si>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</si>
  <si>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</si>
  <si>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</si>
  <si>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</si>
  <si>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</si>
  <si>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</si>
  <si>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</si>
  <si>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</si>
  <si>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</si>
  <si>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</si>
  <si>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</si>
  <si>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</si>
  <si>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</si>
  <si>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</si>
  <si>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</si>
  <si>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</si>
  <si>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</si>
  <si>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</si>
  <si>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</si>
  <si>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</si>
  <si>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</si>
  <si>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</si>
  <si>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</si>
  <si>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</si>
  <si>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</si>
  <si>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</si>
  <si>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</si>
  <si>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</si>
  <si>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</si>
  <si>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</si>
  <si>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</si>
  <si>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</si>
  <si>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</si>
  <si>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</si>
  <si>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</si>
  <si>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</si>
  <si>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</si>
  <si>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</si>
  <si>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</si>
  <si>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</si>
  <si>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</si>
  <si>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</si>
  <si>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</si>
  <si>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</si>
  <si>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</si>
  <si>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</si>
  <si>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</si>
  <si>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</si>
  <si>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</si>
  <si>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</si>
  <si>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</si>
  <si>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</si>
  <si>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</si>
  <si>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</si>
  <si>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</si>
  <si>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</si>
  <si>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</si>
  <si>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</si>
  <si>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</si>
  <si>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</si>
  <si>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</si>
  <si>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</si>
  <si>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</si>
  <si>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</si>
  <si>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</si>
  <si>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</si>
  <si>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</si>
  <si>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</si>
  <si>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</si>
  <si>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</si>
  <si>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</si>
  <si>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</si>
  <si>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</si>
  <si>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</si>
  <si>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</si>
  <si>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</si>
  <si>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</si>
  <si>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</si>
  <si>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</si>
  <si>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</si>
  <si>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</si>
  <si>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</si>
  <si>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</si>
  <si>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</si>
  <si>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</si>
  <si>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</si>
  <si>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</si>
  <si>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</si>
  <si>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</si>
  <si>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</si>
  <si>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</si>
  <si>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</si>
  <si>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</si>
  <si>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</si>
  <si>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</si>
  <si>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</si>
  <si>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</si>
  <si>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</si>
  <si>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</si>
  <si>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</si>
  <si>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</si>
  <si>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</si>
  <si>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</si>
  <si>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</si>
  <si>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</si>
  <si>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</si>
  <si>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</si>
  <si>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</si>
  <si>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</si>
  <si>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</si>
  <si>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</si>
  <si>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</si>
  <si>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</si>
  <si>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</si>
  <si>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</si>
  <si>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</si>
  <si>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</si>
  <si>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</si>
  <si>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</si>
  <si>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</si>
  <si>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</si>
  <si>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</si>
  <si>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</si>
  <si>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</si>
  <si>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</si>
  <si>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</si>
  <si>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</si>
  <si>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</si>
  <si>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</si>
  <si>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</si>
  <si>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</si>
  <si>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</si>
  <si>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</si>
  <si>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</si>
  <si>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</si>
  <si>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</si>
  <si>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</si>
  <si>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</si>
  <si>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</si>
  <si>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</si>
  <si>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</si>
  <si>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</si>
  <si>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</si>
  <si>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</si>
  <si>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</si>
  <si>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</si>
  <si>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</si>
  <si>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</si>
  <si>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</si>
  <si>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</si>
  <si>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</si>
  <si>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</si>
  <si>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</si>
  <si>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</si>
  <si>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</si>
  <si>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</si>
  <si>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</si>
  <si>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</si>
  <si>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</si>
  <si>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</si>
  <si>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</si>
  <si>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</si>
  <si>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</si>
  <si>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</si>
  <si>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</si>
  <si>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</si>
  <si>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</si>
  <si>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</si>
  <si>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</si>
  <si>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</si>
  <si>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</si>
  <si>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</si>
  <si>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</si>
  <si>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</si>
  <si>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</si>
  <si>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</si>
  <si>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</si>
  <si>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</si>
  <si>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</si>
  <si>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</si>
  <si>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</si>
  <si>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</si>
  <si>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</si>
  <si>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</si>
  <si>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</si>
  <si>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</si>
  <si>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</si>
  <si>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</si>
  <si>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</si>
  <si>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</si>
  <si>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</si>
  <si>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</si>
  <si>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</si>
  <si>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</si>
  <si>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</si>
  <si>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</si>
  <si>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</si>
  <si>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</si>
  <si>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</si>
  <si>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</si>
  <si>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</si>
  <si>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</si>
  <si>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</si>
  <si>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</si>
  <si>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</si>
  <si>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</si>
  <si>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</si>
  <si>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</si>
  <si>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</si>
  <si>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</si>
  <si>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</si>
  <si>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</si>
  <si>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</si>
  <si>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</si>
  <si>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</si>
  <si>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</si>
  <si>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</si>
  <si>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</si>
  <si>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</si>
  <si>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</si>
  <si>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</si>
  <si>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</si>
  <si>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</si>
  <si>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</si>
  <si>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</si>
  <si>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</si>
  <si>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</si>
  <si>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</si>
  <si>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</si>
  <si>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</si>
  <si>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</si>
  <si>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</si>
  <si>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</si>
  <si>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</si>
  <si>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</si>
  <si>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</si>
  <si>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</si>
  <si>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</si>
  <si>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</si>
  <si>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</si>
  <si>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</si>
  <si>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</si>
  <si>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</si>
  <si>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</si>
  <si>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</si>
  <si>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</si>
  <si>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</si>
  <si>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</si>
  <si>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</si>
  <si>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</si>
  <si>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</si>
  <si>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</si>
  <si>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</si>
  <si>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</si>
  <si>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</si>
  <si>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</si>
  <si>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</si>
  <si>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</si>
  <si>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</si>
  <si>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</si>
  <si>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</si>
  <si>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</si>
  <si>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</si>
  <si>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</si>
  <si>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</si>
  <si>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</si>
  <si>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</si>
  <si>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</si>
  <si>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</si>
  <si>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</si>
  <si>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</si>
  <si>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</si>
  <si>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</si>
  <si>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</si>
  <si>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</si>
  <si>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</si>
  <si>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</si>
  <si>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</si>
  <si>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</si>
  <si>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</si>
  <si>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</si>
  <si>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</si>
  <si>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</si>
  <si>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</si>
  <si>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</si>
  <si>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</si>
  <si>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</si>
  <si>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</si>
  <si>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</si>
  <si>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</si>
  <si>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</si>
  <si>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</si>
  <si>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</si>
  <si>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</si>
  <si>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</si>
  <si>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</si>
  <si>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</si>
  <si>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</si>
  <si>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</si>
  <si>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</si>
  <si>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</si>
  <si>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</si>
  <si>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</si>
  <si>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</si>
  <si>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</si>
  <si>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</si>
  <si>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</si>
  <si>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</si>
  <si>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</si>
  <si>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</si>
  <si>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</si>
  <si>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</si>
  <si>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</si>
  <si>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</si>
  <si>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</si>
  <si>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</si>
  <si>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</si>
  <si>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</si>
  <si>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</si>
  <si>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</si>
  <si>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</si>
  <si>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</si>
  <si>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</si>
  <si>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</si>
  <si>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</si>
  <si>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</si>
  <si>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</si>
  <si>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</si>
  <si>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</si>
  <si>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</si>
  <si>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</si>
  <si>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</si>
  <si>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</si>
  <si>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</si>
  <si>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</si>
  <si>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</si>
  <si>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</si>
  <si>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</si>
  <si>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</si>
  <si>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</si>
  <si>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</si>
  <si>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</si>
  <si>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</si>
  <si>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</si>
  <si>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</si>
  <si>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</si>
  <si>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</si>
  <si>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</si>
  <si>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</si>
  <si>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</si>
  <si>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</si>
  <si>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</si>
  <si>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</si>
  <si>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</si>
  <si>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</si>
  <si>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</si>
  <si>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</si>
  <si>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</si>
  <si>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</si>
  <si>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</si>
  <si>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</si>
  <si>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</si>
  <si>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</si>
  <si>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</si>
  <si>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</si>
  <si>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</si>
  <si>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</si>
  <si>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</si>
  <si>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</si>
  <si>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</si>
  <si>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</si>
  <si>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</si>
  <si>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</si>
  <si>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</si>
  <si>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</si>
  <si>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</si>
  <si>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</si>
  <si>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</si>
  <si>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</si>
  <si>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</si>
  <si>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</si>
  <si>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</si>
  <si>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</si>
  <si>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</si>
  <si>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</si>
  <si>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</si>
  <si>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</si>
  <si>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</si>
  <si>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</si>
  <si>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</si>
  <si>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</si>
  <si>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</si>
  <si>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</si>
  <si>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</si>
  <si>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</si>
  <si>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</si>
  <si>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</si>
  <si>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</si>
  <si>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</si>
  <si>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</si>
  <si>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</si>
  <si>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</si>
  <si>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</si>
  <si>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</si>
  <si>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</si>
  <si>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</si>
  <si>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</si>
  <si>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</si>
  <si>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</si>
  <si>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</si>
  <si>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</si>
  <si>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</si>
  <si>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</si>
  <si>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</si>
  <si>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</si>
  <si>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</si>
  <si>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</si>
  <si>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</si>
  <si>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</si>
  <si>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</si>
  <si>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</si>
  <si>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</si>
  <si>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</si>
  <si>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</si>
  <si>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</si>
  <si>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</si>
  <si>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</si>
  <si>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</si>
  <si>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</si>
  <si>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</si>
  <si>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</si>
  <si>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</si>
  <si>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</si>
  <si>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</si>
  <si>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</si>
  <si>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</si>
  <si>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</si>
  <si>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</si>
  <si>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</si>
  <si>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</si>
  <si>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</si>
  <si>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</si>
  <si>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</si>
  <si>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</si>
  <si>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</si>
  <si>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</si>
  <si>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</si>
  <si>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</si>
  <si>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</si>
  <si>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</si>
  <si>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</si>
  <si>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</si>
  <si>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</si>
  <si>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</si>
  <si>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</si>
  <si>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</si>
  <si>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</si>
  <si>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</si>
  <si>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</si>
  <si>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</si>
  <si>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</si>
  <si>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</si>
  <si>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</si>
  <si>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</si>
  <si>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</si>
  <si>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</si>
  <si>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</si>
  <si>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</si>
  <si>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</si>
  <si>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</si>
  <si>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</si>
  <si>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</si>
  <si>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</si>
  <si>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</si>
  <si>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</si>
  <si>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</si>
  <si>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</si>
  <si>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</si>
  <si>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</si>
  <si>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</si>
  <si>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</si>
  <si>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</si>
  <si>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</si>
  <si>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</si>
  <si>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</si>
  <si>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</si>
  <si>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</si>
  <si>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</si>
  <si>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</si>
  <si>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</si>
  <si>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</si>
  <si>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</si>
  <si>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</si>
  <si>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</si>
  <si>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</si>
  <si>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</si>
  <si>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</si>
  <si>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</si>
  <si>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</si>
  <si>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</si>
  <si>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</si>
  <si>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</si>
  <si>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</si>
  <si>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</si>
  <si>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</si>
  <si>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</si>
  <si>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</si>
  <si>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</si>
  <si>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</si>
  <si>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</si>
  <si>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</si>
  <si>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</si>
  <si>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</si>
  <si>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</si>
  <si>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</si>
  <si>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</si>
  <si>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</si>
  <si>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</si>
  <si>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</si>
  <si>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</si>
  <si>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</si>
  <si>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</si>
  <si>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</si>
  <si>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</si>
  <si>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</si>
  <si>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</si>
  <si>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</si>
  <si>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</si>
  <si>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</si>
  <si>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</si>
  <si>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</si>
  <si>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</si>
  <si>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</si>
  <si>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</si>
  <si>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</si>
  <si>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</si>
  <si>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</si>
  <si>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</si>
  <si>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</si>
  <si>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</si>
  <si>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</si>
  <si>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</si>
  <si>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</si>
  <si>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</si>
  <si>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</si>
  <si>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</si>
  <si>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</si>
  <si>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</si>
  <si>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</si>
  <si>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</si>
  <si>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</si>
  <si>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</si>
  <si>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</si>
  <si>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</si>
  <si>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</si>
  <si>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</si>
  <si>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</si>
  <si>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</si>
  <si>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</si>
  <si>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</si>
  <si>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</si>
  <si>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</si>
  <si>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</si>
  <si>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</si>
  <si>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</si>
  <si>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</si>
  <si>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</si>
  <si>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</si>
  <si>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</si>
  <si>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</si>
  <si>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</si>
  <si>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</si>
  <si>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</si>
  <si>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</si>
  <si>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</si>
  <si>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</si>
  <si>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</si>
  <si>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</si>
  <si>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</si>
  <si>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</si>
  <si>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</si>
  <si>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</si>
  <si>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</si>
  <si>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</si>
  <si>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</si>
  <si>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</si>
  <si>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</si>
  <si>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</si>
  <si>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</si>
  <si>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</si>
  <si>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</si>
  <si>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</si>
  <si>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</si>
  <si>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</si>
  <si>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</si>
  <si>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</si>
  <si>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</si>
  <si>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</si>
  <si>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</si>
  <si>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</si>
  <si>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</si>
  <si>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</si>
  <si>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</si>
  <si>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</si>
  <si>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</si>
  <si>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</si>
  <si>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</si>
  <si>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</si>
  <si>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</si>
  <si>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</si>
  <si>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</si>
  <si>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</si>
  <si>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</si>
  <si>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</si>
  <si>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</si>
  <si>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</si>
  <si>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</si>
  <si>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</si>
  <si>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</si>
  <si>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</si>
  <si>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</si>
  <si>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</si>
  <si>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</si>
  <si>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</si>
  <si>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</si>
  <si>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</si>
  <si>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</si>
  <si>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</si>
  <si>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</si>
  <si>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</si>
  <si>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</si>
  <si>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</si>
  <si>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</si>
  <si>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</si>
  <si>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</si>
  <si>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</si>
  <si>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</si>
  <si>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</si>
  <si>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</si>
  <si>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</si>
  <si>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</si>
  <si>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</si>
  <si>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</si>
  <si>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</si>
  <si>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</si>
  <si>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</si>
  <si>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</si>
  <si>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</si>
  <si>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</si>
  <si>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</si>
  <si>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</si>
  <si>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</si>
  <si>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</si>
  <si>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</si>
  <si>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</si>
  <si>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</si>
  <si>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</si>
  <si>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</si>
  <si>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</si>
  <si>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</si>
  <si>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</si>
  <si>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</si>
  <si>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</si>
  <si>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</si>
  <si>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</si>
  <si>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</si>
  <si>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</si>
  <si>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</si>
  <si>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</si>
  <si>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</si>
  <si>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</si>
  <si>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</si>
  <si>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</si>
  <si>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</si>
  <si>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</si>
  <si>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</si>
  <si>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</si>
  <si>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</si>
  <si>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</si>
  <si>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</si>
  <si>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</si>
  <si>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</si>
  <si>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</si>
  <si>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</si>
  <si>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</si>
  <si>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</si>
  <si>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</si>
  <si>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</si>
  <si>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</si>
  <si>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</si>
  <si>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</si>
  <si>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</si>
  <si>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</si>
  <si>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</si>
  <si>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</si>
  <si>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</si>
  <si>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</si>
  <si>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</si>
  <si>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</si>
  <si>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</si>
  <si>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</si>
  <si>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</si>
  <si>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</si>
  <si>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</si>
  <si>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</si>
  <si>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</si>
  <si>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</si>
  <si>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</si>
  <si>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</si>
  <si>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</si>
  <si>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</si>
  <si>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</si>
  <si>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</si>
  <si>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</si>
  <si>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</si>
  <si>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</si>
  <si>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</si>
  <si>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</si>
  <si>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</si>
  <si>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</si>
  <si>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</si>
  <si>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</si>
  <si>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</si>
  <si>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</si>
  <si>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</si>
  <si>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</si>
  <si>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</si>
  <si>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</si>
  <si>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</si>
  <si>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</si>
  <si>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</si>
  <si>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</si>
  <si>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</si>
  <si>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</si>
  <si>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</si>
  <si>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</si>
  <si>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</si>
  <si>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</si>
  <si>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</si>
  <si>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</si>
  <si>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</si>
  <si>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</si>
  <si>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</si>
  <si>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</si>
  <si>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</si>
  <si>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</si>
  <si>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</si>
  <si>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</si>
  <si>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</si>
  <si>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</si>
  <si>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</si>
  <si>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</si>
  <si>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</si>
  <si>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</si>
  <si>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</si>
  <si>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</si>
  <si>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</si>
  <si>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</si>
  <si>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</si>
  <si>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</si>
  <si>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</si>
  <si>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</si>
  <si>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</si>
  <si>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</si>
  <si>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</si>
  <si>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</si>
  <si>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</si>
  <si>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</si>
  <si>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</si>
  <si>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</si>
  <si>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</si>
  <si>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</si>
  <si>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</si>
  <si>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</si>
  <si>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</si>
  <si>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</si>
  <si>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</si>
  <si>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</si>
  <si>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</si>
  <si>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</si>
  <si>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</si>
  <si>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</si>
  <si>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</si>
  <si>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</si>
  <si>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</si>
  <si>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</si>
  <si>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</si>
  <si>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</si>
  <si>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</si>
  <si>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</si>
  <si>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</si>
  <si>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</si>
  <si>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</si>
  <si>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</si>
  <si>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</si>
  <si>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</si>
  <si>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</si>
  <si>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</si>
  <si>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</si>
  <si>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</si>
  <si>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</si>
  <si>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</si>
  <si>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</si>
  <si>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</si>
  <si>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</si>
  <si>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</si>
  <si>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</si>
  <si>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</si>
  <si>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</si>
  <si>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</si>
  <si>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</si>
  <si>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</si>
  <si>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</si>
  <si>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</si>
  <si>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</si>
  <si>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</si>
  <si>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</si>
  <si>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</si>
  <si>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</si>
  <si>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</si>
  <si>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</si>
  <si>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</si>
  <si>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</si>
  <si>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</si>
  <si>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</si>
  <si>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</si>
  <si>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</si>
  <si>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</si>
  <si>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</si>
  <si>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</si>
  <si>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</si>
  <si>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</si>
  <si>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</si>
  <si>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</si>
  <si>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</si>
  <si>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</si>
  <si>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</si>
  <si>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</si>
  <si>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</si>
  <si>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</si>
  <si>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</si>
  <si>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</si>
  <si>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</si>
  <si>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</si>
  <si>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</si>
  <si>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</si>
  <si>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</si>
  <si>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</si>
  <si>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</si>
  <si>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</si>
  <si>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</si>
  <si>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</si>
  <si>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</si>
  <si>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</si>
  <si>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</si>
  <si>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</si>
  <si>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</si>
  <si>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</si>
  <si>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</si>
  <si>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</si>
  <si>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</si>
  <si>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</si>
  <si>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</si>
  <si>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</si>
  <si>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</si>
  <si>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</si>
  <si>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</si>
  <si>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</si>
  <si>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</si>
  <si>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</si>
  <si>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</si>
  <si>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</si>
  <si>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</si>
  <si>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</si>
  <si>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</si>
  <si>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</si>
  <si>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</si>
  <si>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</si>
  <si>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</si>
  <si>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</si>
  <si>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</si>
  <si>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</si>
  <si>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</si>
  <si>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</si>
  <si>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</si>
  <si>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</si>
  <si>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</si>
  <si>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</si>
  <si>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</si>
  <si>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</si>
  <si>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</si>
  <si>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</si>
  <si>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</si>
  <si>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</si>
  <si>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</si>
  <si>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</si>
  <si>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</si>
  <si>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</si>
  <si>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</si>
  <si>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</si>
  <si>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</si>
  <si>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</si>
  <si>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</si>
  <si>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</si>
  <si>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</si>
  <si>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</si>
  <si>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</si>
  <si>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</si>
  <si>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</si>
  <si>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</si>
  <si>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</si>
  <si>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</si>
  <si>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</si>
  <si>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</si>
  <si>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</si>
  <si>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</si>
  <si>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</si>
  <si>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</si>
  <si>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</si>
  <si>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</si>
  <si>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</si>
  <si>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</si>
  <si>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</si>
  <si>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</si>
  <si>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</si>
  <si>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</si>
  <si>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</si>
  <si>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</si>
  <si>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</si>
  <si>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</si>
  <si>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</si>
  <si>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</si>
  <si>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</si>
  <si>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</si>
  <si>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</si>
  <si>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</si>
  <si>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</si>
  <si>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</si>
  <si>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</si>
  <si>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</si>
  <si>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</si>
  <si>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</si>
  <si>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</si>
  <si>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</si>
  <si>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</si>
  <si>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</si>
  <si>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</si>
  <si>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</si>
  <si>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</si>
  <si>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</si>
  <si>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</si>
  <si>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</si>
  <si>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</si>
  <si>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</si>
  <si>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</si>
  <si>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</si>
  <si>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</si>
  <si>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</si>
  <si>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</si>
  <si>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</si>
  <si>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</si>
  <si>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</si>
  <si>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</si>
  <si>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</si>
  <si>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</si>
  <si>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</si>
  <si>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</si>
  <si>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</si>
  <si>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</si>
  <si>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</si>
  <si>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</si>
  <si>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</si>
  <si>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</si>
  <si>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</si>
  <si>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</si>
  <si>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</si>
  <si>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</si>
  <si>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</si>
  <si>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</si>
  <si>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</si>
  <si>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</si>
  <si>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</si>
  <si>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</si>
  <si>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</si>
  <si>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</si>
  <si>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</si>
  <si>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</si>
  <si>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</si>
  <si>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</si>
  <si>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</si>
  <si>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</si>
  <si>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</si>
  <si>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</si>
  <si>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</si>
  <si>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</si>
  <si>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</si>
  <si>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</si>
  <si>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</si>
  <si>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</si>
  <si>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</si>
  <si>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</si>
  <si>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</si>
  <si>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</si>
  <si>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</si>
  <si>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</si>
  <si>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</si>
  <si>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</si>
  <si>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</si>
  <si>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</si>
  <si>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</si>
  <si>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</si>
  <si>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</si>
  <si>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</si>
  <si>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</si>
  <si>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</si>
  <si>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</si>
  <si>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</si>
  <si>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</si>
  <si>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</si>
  <si>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</si>
  <si>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</si>
  <si>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</si>
  <si>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</si>
  <si>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</si>
  <si>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</si>
  <si>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</si>
  <si>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</si>
  <si>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</si>
  <si>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</si>
  <si>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</si>
  <si>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</si>
  <si>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</si>
  <si>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</si>
  <si>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</si>
  <si>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</si>
  <si>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</si>
  <si>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</si>
  <si>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</si>
  <si>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</si>
  <si>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</si>
  <si>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</si>
  <si>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</si>
  <si>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</si>
  <si>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</si>
  <si>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</si>
  <si>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</si>
  <si>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</si>
  <si>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</si>
  <si>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</si>
  <si>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</si>
  <si>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</si>
  <si>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</si>
  <si>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</si>
  <si>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</si>
  <si>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</si>
  <si>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</si>
  <si>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</si>
  <si>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</si>
  <si>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</si>
  <si>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</si>
  <si>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</si>
  <si>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</si>
  <si>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</si>
  <si>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</si>
  <si>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</si>
  <si>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</si>
  <si>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</si>
  <si>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</si>
  <si>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</si>
  <si>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</si>
  <si>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</si>
  <si>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</si>
  <si>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</si>
  <si>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</si>
  <si>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</si>
  <si>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</si>
  <si>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</si>
  <si>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</si>
  <si>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</si>
  <si>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</si>
  <si>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</si>
  <si>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</si>
  <si>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</si>
  <si>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</si>
  <si>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</si>
  <si>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</si>
  <si>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</si>
  <si>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</si>
  <si>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</si>
  <si>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</si>
  <si>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</si>
  <si>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</si>
  <si>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</si>
  <si>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</si>
  <si>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</si>
  <si>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</si>
  <si>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</si>
  <si>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</si>
  <si>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</si>
  <si>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</si>
  <si>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</si>
  <si>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</si>
  <si>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</si>
  <si>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</si>
  <si>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</si>
  <si>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</si>
  <si>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</si>
  <si>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</si>
  <si>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</si>
  <si>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</si>
  <si>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</si>
  <si>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</si>
  <si>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</si>
  <si>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</si>
  <si>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</si>
  <si>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</si>
  <si>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</si>
  <si>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</si>
  <si>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</si>
  <si>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</si>
  <si>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</si>
  <si>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</si>
  <si>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</si>
  <si>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</si>
  <si>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</si>
  <si>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</si>
  <si>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</si>
  <si>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</si>
  <si>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</si>
  <si>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</si>
  <si>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</si>
  <si>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</si>
  <si>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</si>
  <si>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</si>
  <si>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</si>
  <si>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</si>
  <si>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</si>
  <si>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</si>
  <si>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</si>
  <si>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</si>
  <si>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</si>
  <si>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</si>
  <si>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</si>
  <si>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</si>
  <si>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</si>
  <si>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</si>
  <si>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</si>
  <si>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</si>
  <si>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</si>
  <si>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</si>
  <si>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</si>
  <si>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</si>
  <si>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</si>
  <si>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</si>
  <si>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</si>
  <si>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</si>
  <si>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</si>
  <si>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</si>
  <si>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</si>
  <si>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</si>
  <si>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</si>
  <si>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</si>
  <si>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</si>
  <si>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</si>
  <si>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</si>
  <si>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</si>
  <si>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</si>
  <si>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</si>
  <si>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</si>
  <si>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</si>
  <si>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</si>
  <si>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</si>
  <si>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</si>
  <si>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</si>
  <si>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</si>
  <si>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</si>
  <si>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</si>
  <si>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</si>
  <si>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</si>
  <si>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</si>
  <si>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</si>
  <si>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</si>
  <si>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</si>
  <si>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</si>
  <si>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</si>
  <si>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</si>
  <si>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</si>
  <si>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</si>
  <si>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</si>
  <si>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</si>
  <si>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</si>
  <si>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</si>
  <si>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</si>
  <si>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</si>
  <si>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</si>
  <si>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</si>
  <si>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</si>
  <si>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</si>
  <si>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</si>
  <si>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</si>
  <si>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</si>
  <si>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</si>
  <si>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</si>
  <si>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</si>
  <si>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</si>
  <si>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</si>
  <si>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</si>
  <si>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</si>
  <si>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</si>
  <si>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</si>
  <si>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</si>
  <si>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</si>
  <si>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</si>
  <si>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</si>
  <si>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</si>
  <si>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</si>
  <si>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</si>
  <si>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</si>
  <si>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</si>
  <si>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</si>
  <si>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</si>
  <si>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</si>
  <si>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</si>
  <si>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</si>
  <si>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</si>
  <si>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</si>
  <si>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</si>
  <si>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</si>
  <si>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</si>
  <si>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</si>
  <si>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</si>
  <si>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</si>
  <si>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</si>
  <si>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</si>
  <si>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</si>
  <si>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</si>
  <si>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</si>
  <si>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</si>
  <si>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</si>
  <si>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</si>
  <si>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</si>
  <si>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</si>
  <si>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</si>
  <si>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</si>
  <si>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</si>
  <si>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</si>
  <si>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</si>
  <si>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</si>
  <si>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</si>
  <si>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</si>
  <si>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</si>
  <si>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</si>
  <si>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</si>
  <si>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</si>
  <si>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</si>
  <si>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</si>
  <si>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</si>
  <si>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</si>
  <si>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</si>
  <si>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</si>
  <si>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</si>
  <si>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</si>
  <si>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</si>
  <si>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</si>
  <si>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</si>
  <si>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</si>
  <si>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</si>
  <si>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</si>
  <si>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</si>
  <si>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</si>
  <si>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</si>
  <si>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</si>
  <si>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</si>
  <si>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</si>
  <si>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</si>
  <si>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</si>
  <si>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</si>
  <si>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</si>
  <si>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</si>
  <si>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</si>
  <si>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</si>
  <si>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</si>
  <si>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</si>
  <si>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</si>
  <si>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</si>
  <si>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</si>
  <si>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</si>
  <si>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</si>
  <si>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</si>
  <si>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</si>
  <si>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</si>
  <si>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</si>
  <si>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</si>
  <si>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</si>
  <si>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</si>
  <si>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</si>
  <si>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</si>
  <si>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</si>
  <si>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</si>
  <si>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</si>
  <si>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</si>
  <si>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</si>
  <si>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</si>
  <si>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</si>
  <si>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</si>
  <si>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</si>
  <si>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</si>
  <si>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</si>
  <si>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</si>
  <si>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</si>
  <si>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</si>
  <si>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</si>
  <si>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</si>
  <si>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</si>
  <si>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</si>
  <si>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</si>
  <si>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</si>
  <si>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</si>
  <si>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</si>
  <si>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</si>
  <si>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</si>
  <si>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</si>
  <si>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</si>
  <si>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</si>
  <si>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</si>
  <si>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</si>
  <si>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</si>
  <si>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</si>
  <si>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</si>
  <si>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</si>
  <si>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</si>
  <si>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</si>
  <si>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</si>
  <si>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</si>
  <si>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</si>
  <si>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</si>
  <si>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</si>
  <si>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</si>
  <si>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</si>
  <si>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</si>
  <si>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</si>
  <si>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</si>
  <si>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</si>
  <si>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</si>
  <si>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</si>
  <si>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</si>
  <si>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</si>
  <si>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</si>
  <si>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</si>
  <si>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</si>
  <si>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</si>
  <si>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</si>
  <si>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</si>
  <si>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</si>
  <si>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</si>
  <si>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</si>
  <si>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</si>
  <si>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</si>
  <si>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</si>
  <si>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</si>
  <si>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</si>
  <si>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</si>
  <si>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</si>
  <si>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</si>
  <si>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</si>
  <si>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</si>
  <si>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</si>
  <si>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</si>
  <si>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</si>
  <si>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</si>
  <si>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</si>
  <si>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</si>
  <si>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</si>
  <si>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</si>
  <si>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</si>
  <si>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</si>
  <si>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</si>
  <si>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</si>
  <si>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</si>
  <si>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</si>
  <si>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</si>
  <si>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</si>
  <si>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</si>
  <si>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</si>
  <si>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</si>
  <si>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</si>
  <si>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</si>
  <si>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</si>
  <si>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</si>
  <si>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</si>
  <si>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</si>
  <si>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</si>
  <si>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</si>
  <si>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</si>
  <si>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</si>
  <si>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</si>
  <si>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</si>
  <si>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</si>
  <si>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</si>
  <si>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</si>
  <si>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</si>
  <si>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</si>
  <si>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</si>
  <si>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</si>
  <si>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</si>
  <si>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</si>
  <si>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</si>
  <si>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</si>
  <si>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</si>
  <si>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</si>
  <si>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</si>
  <si>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</si>
  <si>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</si>
  <si>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</si>
  <si>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</si>
  <si>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</si>
  <si>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</si>
  <si>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</si>
  <si>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</si>
  <si>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</si>
  <si>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</si>
  <si>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</si>
  <si>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</si>
  <si>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</si>
  <si>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</si>
  <si>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</si>
  <si>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</si>
  <si>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</si>
  <si>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</si>
  <si>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</si>
  <si>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</si>
  <si>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</si>
  <si>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</si>
  <si>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</si>
  <si>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</si>
  <si>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</si>
  <si>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</si>
  <si>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</si>
  <si>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</si>
  <si>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</si>
  <si>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</si>
  <si>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</si>
  <si>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</si>
  <si>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</si>
  <si>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</si>
  <si>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</si>
  <si>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</si>
  <si>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</si>
  <si>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</si>
  <si>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</si>
  <si>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</si>
  <si>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</si>
  <si>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</si>
  <si>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</si>
  <si>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</si>
  <si>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</si>
  <si>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</si>
  <si>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</si>
  <si>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</si>
  <si>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</si>
  <si>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</si>
  <si>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</si>
  <si>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</si>
  <si>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</si>
  <si>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</si>
  <si>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</si>
  <si>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</si>
  <si>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</si>
  <si>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</si>
  <si>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</si>
  <si>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</si>
  <si>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</si>
  <si>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</si>
  <si>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</si>
  <si>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</si>
  <si>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</si>
  <si>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</si>
  <si>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</si>
  <si>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</si>
  <si>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</si>
  <si>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</si>
  <si>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</si>
  <si>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</si>
  <si>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</si>
  <si>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</si>
  <si>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</si>
  <si>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</si>
  <si>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</si>
  <si>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</si>
  <si>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</si>
  <si>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</si>
  <si>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</si>
  <si>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</si>
  <si>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</si>
  <si>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</si>
  <si>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</si>
  <si>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</si>
  <si>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</si>
  <si>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</si>
  <si>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</si>
  <si>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</si>
  <si>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</si>
  <si>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</si>
  <si>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</si>
  <si>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</si>
  <si>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</si>
  <si>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</si>
  <si>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</si>
  <si>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</si>
  <si>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</si>
  <si>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</si>
  <si>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</si>
  <si>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</si>
  <si>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</si>
  <si>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</si>
  <si>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</si>
  <si>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</si>
  <si>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</si>
  <si>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</si>
  <si>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</si>
  <si>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</si>
  <si>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</si>
  <si>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</si>
  <si>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</si>
  <si>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</si>
  <si>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</si>
  <si>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</si>
  <si>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</si>
  <si>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</si>
  <si>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</si>
  <si>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</si>
  <si>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</si>
  <si>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</si>
  <si>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</si>
  <si>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</si>
  <si>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</si>
  <si>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</si>
  <si>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</si>
  <si>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</si>
  <si>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</si>
  <si>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</si>
  <si>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</si>
  <si>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</si>
  <si>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</si>
  <si>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</si>
  <si>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</si>
  <si>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</si>
  <si>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</si>
  <si>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</si>
  <si>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</si>
  <si>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</si>
  <si>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</si>
  <si>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</si>
  <si>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</si>
  <si>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</si>
  <si>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</si>
  <si>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</si>
  <si>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</si>
  <si>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</si>
  <si>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</si>
  <si>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</si>
  <si>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</si>
  <si>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</si>
  <si>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</si>
  <si>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</si>
  <si>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</si>
  <si>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</si>
  <si>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</si>
  <si>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</si>
  <si>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</si>
  <si>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</si>
  <si>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</si>
  <si>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</si>
  <si>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</si>
  <si>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</si>
  <si>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</si>
  <si>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</si>
  <si>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</si>
  <si>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</si>
  <si>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</si>
  <si>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</si>
  <si>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</si>
  <si>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</si>
  <si>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</si>
  <si>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</si>
  <si>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</si>
  <si>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</si>
  <si>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</si>
  <si>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</si>
  <si>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</si>
  <si>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</si>
  <si>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</si>
  <si>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</si>
  <si>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</si>
  <si>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</si>
  <si>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</si>
  <si>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</si>
  <si>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</si>
  <si>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</si>
  <si>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</si>
  <si>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</si>
  <si>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</si>
  <si>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</si>
  <si>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</si>
  <si>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</si>
  <si>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</si>
  <si>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</si>
  <si>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</si>
  <si>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</si>
  <si>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</si>
  <si>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</si>
  <si>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</si>
  <si>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</si>
  <si>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</si>
  <si>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</si>
  <si>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</si>
  <si>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</si>
  <si>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</si>
  <si>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</si>
  <si>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</si>
  <si>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</si>
  <si>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</si>
  <si>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</si>
  <si>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</si>
  <si>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</si>
  <si>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</si>
  <si>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</si>
  <si>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</si>
  <si>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</si>
  <si>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</si>
  <si>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</si>
  <si>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</si>
  <si>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</si>
  <si>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</si>
  <si>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</si>
  <si>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</si>
  <si>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</si>
  <si>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</si>
  <si>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</si>
  <si>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</si>
  <si>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</si>
  <si>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</si>
  <si>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</si>
  <si>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</si>
  <si>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</si>
  <si>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</si>
  <si>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</si>
  <si>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</si>
  <si>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</si>
  <si>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</si>
  <si>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</si>
  <si>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</si>
  <si>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</si>
  <si>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</si>
  <si>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</si>
  <si>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</si>
  <si>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</si>
  <si>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</si>
  <si>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</si>
  <si>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</si>
  <si>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</si>
  <si>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</si>
  <si>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</si>
  <si>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</si>
  <si>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</si>
  <si>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</si>
  <si>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</si>
  <si>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</si>
  <si>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</si>
  <si>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</si>
  <si>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</si>
  <si>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</si>
  <si>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</si>
  <si>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</si>
  <si>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</si>
  <si>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</si>
  <si>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</si>
  <si>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</si>
  <si>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</si>
  <si>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</si>
  <si>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</si>
  <si>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</si>
  <si>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</si>
  <si>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</si>
  <si>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</si>
  <si>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</si>
  <si>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</si>
  <si>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</si>
  <si>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</si>
  <si>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</si>
  <si>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</si>
  <si>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</si>
  <si>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</si>
  <si>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</si>
  <si>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</si>
  <si>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</si>
  <si>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</si>
  <si>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</si>
  <si>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</si>
  <si>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</si>
  <si>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</si>
  <si>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</si>
  <si>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</si>
  <si>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</si>
  <si>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</si>
  <si>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</si>
  <si>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</si>
  <si>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</si>
  <si>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</si>
  <si>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</si>
  <si>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</si>
  <si>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</si>
  <si>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</si>
  <si>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</si>
  <si>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</si>
  <si>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</si>
  <si>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</si>
  <si>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</si>
  <si>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</si>
  <si>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</si>
  <si>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</si>
  <si>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</si>
  <si>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</si>
  <si>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</si>
  <si>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</si>
  <si>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</si>
  <si>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</si>
  <si>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</si>
  <si>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</si>
  <si>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</si>
  <si>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</si>
  <si>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</si>
  <si>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</si>
  <si>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</si>
  <si>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</si>
  <si>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</si>
  <si>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</si>
  <si>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</si>
  <si>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</si>
  <si>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</si>
  <si>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</si>
  <si>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</si>
  <si>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</si>
  <si>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</si>
  <si>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</si>
  <si>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</si>
  <si>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</si>
  <si>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</si>
  <si>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</si>
  <si>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</si>
  <si>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</si>
  <si>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</si>
  <si>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</si>
  <si>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</si>
  <si>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</si>
  <si>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</si>
  <si>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</si>
  <si>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</si>
  <si>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</si>
  <si>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</si>
  <si>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</si>
  <si>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</si>
  <si>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</si>
  <si>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</si>
  <si>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</si>
  <si>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</si>
  <si>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</si>
  <si>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</si>
  <si>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</si>
  <si>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</si>
  <si>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</si>
  <si>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</si>
  <si>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</si>
  <si>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</si>
  <si>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</si>
  <si>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</si>
  <si>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</si>
  <si>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</si>
  <si>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</si>
  <si>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</si>
  <si>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</si>
  <si>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</si>
  <si>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</si>
  <si>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</si>
  <si>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</si>
  <si>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</si>
  <si>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</si>
  <si>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</si>
  <si>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</si>
  <si>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</si>
  <si>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</si>
  <si>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</si>
  <si>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</si>
  <si>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</si>
  <si>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</si>
  <si>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</si>
  <si>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</si>
  <si>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</si>
  <si>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</si>
  <si>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</si>
  <si>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</si>
  <si>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</si>
  <si>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</si>
  <si>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</si>
  <si>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</si>
  <si>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</si>
  <si>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</si>
  <si>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</si>
  <si>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</si>
  <si>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</si>
  <si>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</si>
  <si>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</si>
  <si>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</si>
  <si>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</si>
  <si>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</si>
  <si>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</si>
  <si>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</si>
  <si>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</si>
  <si>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</si>
  <si>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</si>
  <si>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</si>
  <si>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</si>
  <si>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</si>
  <si>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</si>
  <si>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</si>
  <si>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</si>
  <si>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</si>
  <si>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</si>
  <si>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</si>
  <si>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</si>
  <si>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</si>
  <si>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</si>
  <si>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</si>
  <si>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</si>
  <si>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</si>
  <si>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</si>
  <si>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</si>
  <si>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</si>
  <si>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</si>
  <si>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</si>
  <si>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</si>
  <si>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</si>
  <si>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</si>
  <si>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</si>
  <si>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</si>
  <si>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</si>
  <si>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</si>
  <si>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</si>
  <si>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</si>
  <si>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</si>
  <si>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</si>
  <si>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</si>
  <si>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</si>
  <si>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</si>
  <si>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</si>
  <si>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</si>
  <si>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</si>
  <si>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</si>
  <si>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</si>
  <si>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</si>
  <si>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</si>
  <si>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</si>
  <si>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</si>
  <si>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</si>
  <si>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</si>
  <si>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</si>
  <si>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</si>
  <si>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</si>
  <si>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</si>
  <si>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</si>
  <si>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</si>
  <si>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</si>
  <si>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</si>
  <si>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</si>
  <si>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</si>
  <si>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</si>
  <si>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</si>
  <si>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</si>
  <si>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</si>
  <si>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</si>
  <si>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</si>
  <si>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</si>
  <si>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</si>
  <si>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</si>
  <si>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</si>
  <si>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</si>
  <si>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</si>
  <si>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</si>
  <si>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</si>
  <si>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</si>
  <si>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</si>
  <si>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</si>
  <si>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</si>
  <si>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</si>
  <si>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</si>
  <si>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</si>
  <si>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</si>
  <si>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</si>
  <si>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</si>
  <si>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</si>
  <si>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</si>
  <si>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</si>
  <si>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</si>
  <si>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</si>
  <si>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</si>
  <si>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</si>
  <si>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</si>
  <si>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</si>
  <si>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</si>
  <si>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</si>
  <si>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</si>
  <si>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</si>
  <si>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</si>
  <si>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</si>
  <si>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</si>
  <si>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</si>
  <si>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</si>
  <si>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</si>
  <si>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</si>
  <si>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</si>
  <si>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</si>
  <si>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</si>
  <si>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</si>
  <si>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</si>
  <si>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</si>
  <si>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</si>
  <si>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</si>
  <si>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</si>
  <si>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</si>
  <si>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</si>
  <si>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</si>
  <si>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</si>
  <si>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</si>
  <si>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</si>
  <si>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</si>
  <si>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</si>
  <si>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</si>
  <si>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</si>
  <si>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</si>
  <si>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</si>
  <si>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</si>
  <si>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</si>
  <si>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</si>
  <si>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</si>
  <si>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</si>
  <si>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</si>
  <si>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</si>
  <si>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</si>
  <si>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</si>
  <si>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</si>
  <si>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</si>
  <si>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</si>
  <si>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</si>
  <si>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</si>
  <si>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</si>
  <si>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</si>
  <si>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</si>
  <si>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</si>
  <si>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</si>
  <si>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</si>
  <si>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</si>
  <si>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</si>
  <si>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</si>
  <si>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</si>
  <si>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</si>
  <si>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</si>
  <si>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</si>
  <si>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</si>
  <si>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</si>
  <si>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</si>
  <si>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</si>
  <si>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</si>
  <si>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</si>
  <si>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</si>
  <si>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</si>
  <si>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</si>
  <si>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</si>
  <si>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</si>
  <si>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</si>
  <si>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</si>
  <si>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</si>
  <si>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</si>
  <si>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</si>
  <si>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</si>
  <si>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</si>
  <si>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</si>
  <si>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</si>
  <si>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</si>
  <si>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</si>
  <si>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</si>
  <si>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</si>
  <si>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</si>
  <si>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</si>
  <si>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</si>
  <si>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</si>
  <si>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</si>
  <si>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</si>
  <si>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</si>
  <si>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</si>
  <si>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</si>
  <si>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</si>
  <si>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</si>
  <si>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</si>
  <si>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</si>
  <si>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</si>
  <si>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</si>
  <si>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</si>
  <si>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</si>
  <si>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</si>
  <si>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</si>
  <si>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</si>
  <si>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</si>
  <si>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</si>
  <si>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</si>
  <si>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</si>
  <si>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</si>
  <si>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</si>
  <si>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</si>
  <si>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</si>
  <si>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</si>
  <si>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</si>
  <si>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</si>
  <si>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</si>
  <si>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</si>
  <si>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</si>
  <si>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</si>
  <si>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</si>
  <si>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</si>
  <si>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</si>
  <si>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</si>
  <si>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</si>
  <si>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</si>
  <si>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</si>
  <si>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</si>
  <si>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M06 Dec</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</si>
</sst>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2768" zoomScale="80" zoomScaleNormal="80" workbookViewId="0">
      <selection activeCell="J2768" sqref="J2768"/>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M06 Dec</v>
      </c>
      <c r="J9" s="20" t="str">
        <f>CONCATENATE("Actual Month ",B10)</f>
        <v>Actual Month M06 Dec</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FS163_OSA_2017_M06</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1106627</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1106627</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1106627</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1106627</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105056</v>
      </c>
      <c r="K35" s="12" t="s">
        <v>1549</v>
      </c>
      <c r="S35" s="27" t="s">
        <v>4049</v>
      </c>
      <c r="T35" s="12" t="s">
        <v>4315</v>
      </c>
    </row>
    <row r="36" spans="5:20" ht="12.95" customHeight="1" x14ac:dyDescent="0.2">
      <c r="E36" s="5" t="s">
        <v>4651</v>
      </c>
      <c r="G36" s="5" t="s">
        <v>1550</v>
      </c>
      <c r="H36" s="9" t="s">
        <v>1551</v>
      </c>
      <c r="I36" s="22">
        <v>0</v>
      </c>
      <c r="J36" s="22">
        <v>21426</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294067</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146869</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567418</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567418</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539209</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539209</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539209</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539209</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238482</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238482</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238482</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238482</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26437</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117337</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117337</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121145</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121145</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121145</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121145</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810894</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13730</v>
      </c>
      <c r="K147" s="12" t="s">
        <v>1747</v>
      </c>
      <c r="S147" s="27" t="s">
        <v>4153</v>
      </c>
      <c r="T147" s="12" t="s">
        <v>4360</v>
      </c>
    </row>
    <row r="148" spans="5:20" ht="12.95" customHeight="1" x14ac:dyDescent="0.2">
      <c r="E148" s="5" t="s">
        <v>1743</v>
      </c>
      <c r="G148" s="5" t="s">
        <v>4664</v>
      </c>
      <c r="H148" s="9" t="s">
        <v>4665</v>
      </c>
      <c r="I148" s="22">
        <v>0</v>
      </c>
      <c r="J148" s="22">
        <v>76210</v>
      </c>
      <c r="K148" s="12" t="s">
        <v>1748</v>
      </c>
      <c r="S148" s="27" t="s">
        <v>4154</v>
      </c>
      <c r="T148" s="12" t="s">
        <v>4361</v>
      </c>
    </row>
    <row r="149" spans="5:20" ht="12.95" customHeight="1" x14ac:dyDescent="0.2">
      <c r="E149" s="5" t="s">
        <v>1743</v>
      </c>
      <c r="G149" s="5" t="s">
        <v>4667</v>
      </c>
      <c r="H149" s="9" t="s">
        <v>4668</v>
      </c>
      <c r="I149" s="22">
        <v>0</v>
      </c>
      <c r="J149" s="22">
        <v>16504</v>
      </c>
      <c r="K149" s="12" t="s">
        <v>1749</v>
      </c>
      <c r="S149" s="27" t="s">
        <v>4155</v>
      </c>
      <c r="T149" s="12" t="s">
        <v>4362</v>
      </c>
    </row>
    <row r="150" spans="5:20" ht="12.95" customHeight="1" x14ac:dyDescent="0.2">
      <c r="E150" s="5" t="s">
        <v>1743</v>
      </c>
      <c r="G150" s="5" t="s">
        <v>4670</v>
      </c>
      <c r="H150" s="9" t="s">
        <v>4671</v>
      </c>
      <c r="I150" s="22">
        <v>0</v>
      </c>
      <c r="J150" s="22">
        <v>1788</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2321342</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3608</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3244076</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3244076</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3244076</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542964</v>
      </c>
      <c r="K169" s="12" t="s">
        <v>1769</v>
      </c>
      <c r="S169" s="27" t="s">
        <v>4175</v>
      </c>
      <c r="T169" s="12" t="s">
        <v>4382</v>
      </c>
    </row>
    <row r="170" spans="5:20" ht="12.95" customHeight="1" x14ac:dyDescent="0.2">
      <c r="E170" s="5" t="s">
        <v>1743</v>
      </c>
      <c r="G170" s="5" t="s">
        <v>1550</v>
      </c>
      <c r="H170" s="9" t="s">
        <v>1551</v>
      </c>
      <c r="I170" s="22">
        <v>0</v>
      </c>
      <c r="J170" s="22">
        <v>267522</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1856780</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2667266</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2667266</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576810</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576810</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576810</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576810</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269365</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269365</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269365</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269365</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39730</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788</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121964</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121964</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147401</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147401</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147401</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147401</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188727</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188727</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188727</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188727</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30807</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536</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74953</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74953</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113774</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113774</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113774</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113774</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2461</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612505</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614966</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614966</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614966</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649</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85606</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86255</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86255</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528711</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528711</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528711</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528711</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926478</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926478</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926478</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926478</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325943</v>
      </c>
      <c r="K437" s="12" t="s">
        <v>2045</v>
      </c>
      <c r="T437" s="12" t="s">
        <v>4449</v>
      </c>
    </row>
    <row r="438" spans="5:20" ht="12.95" customHeight="1" x14ac:dyDescent="0.2">
      <c r="E438" s="5" t="s">
        <v>2019</v>
      </c>
      <c r="G438" s="5" t="s">
        <v>1550</v>
      </c>
      <c r="H438" s="9" t="s">
        <v>1551</v>
      </c>
      <c r="I438" s="22">
        <v>0</v>
      </c>
      <c r="J438" s="22">
        <v>135972</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307760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769675</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769675</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156803</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156803</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156803</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156803</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310542</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310542</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310542</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310542</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200702</v>
      </c>
      <c r="K571" s="12" t="s">
        <v>2183</v>
      </c>
      <c r="T571" s="12" t="s">
        <v>4516</v>
      </c>
    </row>
    <row r="572" spans="5:20" ht="12.95" customHeight="1" x14ac:dyDescent="0.2">
      <c r="E572" s="5" t="s">
        <v>2157</v>
      </c>
      <c r="G572" s="5" t="s">
        <v>1550</v>
      </c>
      <c r="H572" s="9" t="s">
        <v>1551</v>
      </c>
      <c r="I572" s="22">
        <v>0</v>
      </c>
      <c r="J572" s="22">
        <v>125427</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15343</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341472</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341472</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-30930</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-30930</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-30930</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-30930</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156129</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156129</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156129</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156129</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18729</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52439</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52439</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103690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103690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103690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103690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372</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96079</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96451</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96451</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96451</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96451</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96451</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96451</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96451</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932</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932</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932</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932</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932</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932</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932</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932</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1024273</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1024273</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1024273</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1024273</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615781</v>
      </c>
      <c r="K1442" s="12" t="s">
        <v>3080</v>
      </c>
      <c r="T1442" s="12" t="s">
        <v>1378</v>
      </c>
    </row>
    <row r="1443" spans="5:20" ht="12.95" customHeight="1" x14ac:dyDescent="0.2">
      <c r="E1443" s="5" t="s">
        <v>3054</v>
      </c>
      <c r="G1443" s="5" t="s">
        <v>1550</v>
      </c>
      <c r="H1443" s="9" t="s">
        <v>1551</v>
      </c>
      <c r="I1443" s="22">
        <v>0</v>
      </c>
      <c r="J1443" s="22">
        <v>191316</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17515</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824612</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824612</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199661</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199661</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199661</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199661</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65914</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848</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78922</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145684</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145684</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145684</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45609</v>
      </c>
      <c r="K1643" s="12" t="s">
        <v>142</v>
      </c>
      <c r="T1643" s="12" t="s">
        <v>1445</v>
      </c>
    </row>
    <row r="1644" spans="5:20" ht="12.95" customHeight="1" x14ac:dyDescent="0.2">
      <c r="E1644" s="5" t="s">
        <v>116</v>
      </c>
      <c r="G1644" s="5" t="s">
        <v>1550</v>
      </c>
      <c r="H1644" s="9" t="s">
        <v>1551</v>
      </c>
      <c r="I1644" s="22">
        <v>0</v>
      </c>
      <c r="J1644" s="22">
        <v>32586</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78195</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78195</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67489</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67489</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67489</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67489</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70683</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241914</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312597</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312597</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312597</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40109</v>
      </c>
      <c r="K1710" s="12" t="s">
        <v>211</v>
      </c>
      <c r="T1710" s="12" t="s">
        <v>1512</v>
      </c>
    </row>
    <row r="1711" spans="5:20" ht="12.95" customHeight="1" x14ac:dyDescent="0.2">
      <c r="E1711" s="5" t="s">
        <v>185</v>
      </c>
      <c r="G1711" s="5" t="s">
        <v>1550</v>
      </c>
      <c r="H1711" s="9" t="s">
        <v>1551</v>
      </c>
      <c r="I1711" s="22">
        <v>0</v>
      </c>
      <c r="J1711" s="22">
        <v>26697</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11643</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78449</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78449</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234148</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234148</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234148</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234148</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20588</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20588</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20588</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20588</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20588</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20588</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20588</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20588</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27415</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27415</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27415</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27415</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27415</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27415</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27415</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27415</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363728</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363728</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363728</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363728</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21316</v>
      </c>
      <c r="K2112" s="12" t="s">
        <v>3811</v>
      </c>
      <c r="T2112" s="12" t="s">
        <v>3191</v>
      </c>
    </row>
    <row r="2113" spans="5:20" ht="12.95" customHeight="1" x14ac:dyDescent="0.2">
      <c r="E2113" s="5" t="s">
        <v>599</v>
      </c>
      <c r="G2113" s="5" t="s">
        <v>1550</v>
      </c>
      <c r="H2113" s="9" t="s">
        <v>1551</v>
      </c>
      <c r="I2113" s="22">
        <v>0</v>
      </c>
      <c r="J2113" s="22">
        <v>14197</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35513</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35513</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328215</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328215</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328215</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328215</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818703</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19146</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1725994</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2563843</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2563843</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2563843</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303238</v>
      </c>
      <c r="K2447" s="12" t="s">
        <v>2429</v>
      </c>
      <c r="T2447" s="12" t="s">
        <v>3325</v>
      </c>
    </row>
    <row r="2448" spans="5:20" ht="12.95" customHeight="1" x14ac:dyDescent="0.2">
      <c r="E2448" s="5" t="s">
        <v>2403</v>
      </c>
      <c r="G2448" s="5" t="s">
        <v>1550</v>
      </c>
      <c r="H2448" s="9" t="s">
        <v>1551</v>
      </c>
      <c r="I2448" s="22">
        <v>0</v>
      </c>
      <c r="J2448" s="22">
        <v>259020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24492</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586750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586750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1977093</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1977093</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1977093</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1977093</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508121</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13953</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941919</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1463993</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1463993</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1463993</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251839</v>
      </c>
      <c r="K2715" s="12" t="s">
        <v>2705</v>
      </c>
      <c r="T2715" s="12" t="s">
        <v>3392</v>
      </c>
    </row>
    <row r="2716" spans="5:20" ht="12.95" customHeight="1" x14ac:dyDescent="0.2">
      <c r="E2716" s="5" t="s">
        <v>2679</v>
      </c>
      <c r="G2716" s="5" t="s">
        <v>1550</v>
      </c>
      <c r="H2716" s="9" t="s">
        <v>1551</v>
      </c>
      <c r="I2716" s="22">
        <v>0</v>
      </c>
      <c r="J2716" s="22">
        <v>112490</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364329</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364329</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1099664</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1099664</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1099664</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1099664</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892165</v>
      </c>
      <c r="K2768" s="12" t="s">
        <v>2760</v>
      </c>
      <c r="T2768" s="12" t="s">
        <v>3445</v>
      </c>
    </row>
    <row r="2769" spans="5:20" ht="12.95" customHeight="1" x14ac:dyDescent="0.2">
      <c r="E2769" s="5" t="s">
        <v>2748</v>
      </c>
      <c r="G2769" s="5" t="s">
        <v>4688</v>
      </c>
      <c r="H2769" s="9" t="s">
        <v>4689</v>
      </c>
      <c r="I2769" s="22">
        <v>0</v>
      </c>
      <c r="J2769" s="22">
        <v>8967000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9859165</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9859165</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9859165</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157951</v>
      </c>
      <c r="K2782" s="12" t="s">
        <v>2774</v>
      </c>
      <c r="T2782" s="12" t="s">
        <v>3459</v>
      </c>
    </row>
    <row r="2783" spans="5:20" ht="12.95" customHeight="1" x14ac:dyDescent="0.2">
      <c r="E2783" s="5" t="s">
        <v>2748</v>
      </c>
      <c r="G2783" s="5" t="s">
        <v>1550</v>
      </c>
      <c r="H2783" s="9" t="s">
        <v>1551</v>
      </c>
      <c r="I2783" s="22">
        <v>0</v>
      </c>
      <c r="J2783" s="22">
        <v>83014</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23435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74000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338400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338400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9520765</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9520765</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9520765</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9520765</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2284522</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34269</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1863250</v>
      </c>
      <c r="K3170" s="12" t="s">
        <v>4903</v>
      </c>
      <c r="T3170" s="12" t="s">
        <v>3512</v>
      </c>
    </row>
    <row r="3171" spans="5:20" ht="12.95" customHeight="1" x14ac:dyDescent="0.2">
      <c r="E3171" s="5" t="s">
        <v>4891</v>
      </c>
      <c r="G3171" s="5" t="s">
        <v>4688</v>
      </c>
      <c r="H3171" s="9" t="s">
        <v>4689</v>
      </c>
      <c r="I3171" s="22">
        <v>0</v>
      </c>
      <c r="J3171" s="22">
        <v>3323214</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7505255</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7505255</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7505255</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590556</v>
      </c>
      <c r="K3184" s="12" t="s">
        <v>4917</v>
      </c>
      <c r="T3184" s="12" t="s">
        <v>3526</v>
      </c>
    </row>
    <row r="3185" spans="5:20" ht="12.95" customHeight="1" x14ac:dyDescent="0.2">
      <c r="E3185" s="5" t="s">
        <v>4891</v>
      </c>
      <c r="G3185" s="5" t="s">
        <v>1550</v>
      </c>
      <c r="H3185" s="9" t="s">
        <v>1551</v>
      </c>
      <c r="I3185" s="22">
        <v>0</v>
      </c>
      <c r="J3185" s="22">
        <v>450980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288867</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1330403</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1330403</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6174852</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6174852</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6174852</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6174852</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3750556</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3750556</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3750556</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3750556</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12464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197123</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4932</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237231</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237231</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3513325</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3513325</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3513325</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3513325</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810894</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3625076</v>
      </c>
      <c r="K3899" s="15" t="s">
        <v>3962</v>
      </c>
      <c r="T3899" s="12" t="s">
        <v>3705</v>
      </c>
    </row>
    <row r="3900" spans="4:20" ht="12.95" customHeight="1" x14ac:dyDescent="0.2">
      <c r="E3900" s="1" t="s">
        <v>3958</v>
      </c>
      <c r="G3900" s="1" t="s">
        <v>4664</v>
      </c>
      <c r="H3900" s="11" t="s">
        <v>4665</v>
      </c>
      <c r="I3900" s="14">
        <f>SUMIF($G$10:$G3899,$G3900,I$10:I3900)</f>
        <v>0</v>
      </c>
      <c r="J3900" s="14">
        <f>SUMIF($G$10:$G3899,$G3900,J$10:J3900)</f>
        <v>144957</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16504</v>
      </c>
      <c r="K3901" s="15" t="s">
        <v>3964</v>
      </c>
      <c r="T3901" s="12" t="s">
        <v>3707</v>
      </c>
    </row>
    <row r="3902" spans="4:20" ht="12.95" customHeight="1" x14ac:dyDescent="0.2">
      <c r="E3902" s="1" t="s">
        <v>3958</v>
      </c>
      <c r="G3902" s="1" t="s">
        <v>4670</v>
      </c>
      <c r="H3902" s="11" t="s">
        <v>4671</v>
      </c>
      <c r="I3902" s="14">
        <f>SUMIF($G$10:$G3901,$G3902,I$10:I3902)</f>
        <v>0</v>
      </c>
      <c r="J3902" s="14">
        <f>SUMIF($G$10:$G3901,$G3902,J$10:J3902)</f>
        <v>70004</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70683</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17157000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12290214</v>
      </c>
      <c r="K3908" s="15" t="s">
        <v>3971</v>
      </c>
      <c r="T3908" s="12" t="s">
        <v>3714</v>
      </c>
    </row>
    <row r="3909" spans="5:20" ht="12.95" customHeight="1" x14ac:dyDescent="0.2">
      <c r="E3909" s="1" t="s">
        <v>3958</v>
      </c>
      <c r="G3909" s="1" t="s">
        <v>4691</v>
      </c>
      <c r="H3909" s="11" t="s">
        <v>4692</v>
      </c>
      <c r="I3909" s="14">
        <f>SUMIF($G$10:$G3908,$G3909,I$10:I3909)</f>
        <v>0</v>
      </c>
      <c r="J3909" s="14">
        <f>SUMIF($G$10:$G3908,$G3909,J$10:J3909)</f>
        <v>4540</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34189872</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34189872</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34189872</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3436283</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1859536</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294067</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47927</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197123</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649</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2837076</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8672661</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8672661</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25517211</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25517211</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25517211</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25517211</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B23" zoomScale="75" zoomScaleNormal="100" workbookViewId="0">
      <pane xSplit="22" topLeftCell="AH1" activePane="topRight" state="frozen"/>
      <selection activeCell="B2" sqref="B2"/>
      <selection pane="topRight" activeCell="AR40" sqref="AR40:AR4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M06 Dec</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810894</v>
      </c>
      <c r="Z4" s="12">
        <f>SUMIF(Sheet1!$T$10:$T$3962,E4,Sheet1!$J$10:$J$3962)</f>
        <v>0</v>
      </c>
      <c r="AA4" s="26">
        <f>SUM(X4:Z4)</f>
        <v>810894</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810894</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13730</v>
      </c>
      <c r="Z6" s="12">
        <f>SUMIF(Sheet1!$T$10:$T$3962,E6,Sheet1!$J$10:$J$3962)</f>
        <v>0</v>
      </c>
      <c r="AA6" s="26">
        <f t="shared" si="0"/>
        <v>13730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2284522</v>
      </c>
      <c r="AN6" s="12">
        <f>SUMIF(Sheet1!$T$10:$T$3962,S6,Sheet1!$J$10:$J$3962)</f>
        <v>818703</v>
      </c>
      <c r="AO6" s="12">
        <f>SUMIF(Sheet1!$T$10:$T$3962,T6,Sheet1!$J$10:$J$3962)</f>
        <v>508121</v>
      </c>
      <c r="AP6" s="12">
        <f>SUMIF(Sheet1!$T$10:$T$3962,U6,Sheet1!$J$10:$J$3962)</f>
        <v>0</v>
      </c>
      <c r="AQ6" s="26">
        <f t="shared" si="3"/>
        <v>3611346</v>
      </c>
      <c r="AR6" s="26">
        <f t="shared" si="4"/>
        <v>3625076</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76210</v>
      </c>
      <c r="Z7" s="12">
        <f>SUMIF(Sheet1!$T$10:$T$3962,E7,Sheet1!$J$10:$J$3962)</f>
        <v>2461</v>
      </c>
      <c r="AA7" s="26">
        <f t="shared" si="0"/>
        <v>78671</v>
      </c>
      <c r="AB7" s="12">
        <f>SUMIF(Sheet1!$T$10:$T$3962,G7,Sheet1!$J$10:$J$3962)</f>
        <v>372</v>
      </c>
      <c r="AC7" s="12">
        <f>SUMIF(Sheet1!$T$10:$T$3962,H7,Sheet1!$J$10:$J$3962)</f>
        <v>0</v>
      </c>
      <c r="AD7" s="12">
        <f>SUMIF(Sheet1!$T$10:$T$3962,I7,Sheet1!$J$10:$J$3962)</f>
        <v>0</v>
      </c>
      <c r="AE7" s="12">
        <f>SUMIF(Sheet1!$T$10:$T$3962,J7,Sheet1!$J$10:$J$3962)</f>
        <v>65914</v>
      </c>
      <c r="AF7" s="12">
        <f>SUMIF(Sheet1!$T$10:$T$3962,K7,Sheet1!$J$10:$J$3962)</f>
        <v>0</v>
      </c>
      <c r="AG7" s="26">
        <f t="shared" si="1"/>
        <v>66286</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144957</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16504</v>
      </c>
      <c r="Z8" s="12">
        <f>SUMIF(Sheet1!$T$10:$T$3962,E8,Sheet1!$J$10:$J$3962)</f>
        <v>0</v>
      </c>
      <c r="AA8" s="26">
        <f t="shared" si="0"/>
        <v>16504</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16504</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1788</v>
      </c>
      <c r="Z9" s="12">
        <f>SUMIF(Sheet1!$T$10:$T$3962,E9,Sheet1!$J$10:$J$3962)</f>
        <v>0</v>
      </c>
      <c r="AA9" s="26">
        <f t="shared" si="0"/>
        <v>1788</v>
      </c>
      <c r="AB9" s="12">
        <f>SUMIF(Sheet1!$T$10:$T$3962,G9,Sheet1!$J$10:$J$3962)</f>
        <v>0</v>
      </c>
      <c r="AC9" s="12">
        <f>SUMIF(Sheet1!$T$10:$T$3962,H9,Sheet1!$J$10:$J$3962)</f>
        <v>0</v>
      </c>
      <c r="AD9" s="12">
        <f>SUMIF(Sheet1!$T$10:$T$3962,I9,Sheet1!$J$10:$J$3962)</f>
        <v>0</v>
      </c>
      <c r="AE9" s="12">
        <f>SUMIF(Sheet1!$T$10:$T$3962,J9,Sheet1!$J$10:$J$3962)</f>
        <v>848</v>
      </c>
      <c r="AF9" s="12">
        <f>SUMIF(Sheet1!$T$10:$T$3962,K9,Sheet1!$J$10:$J$3962)</f>
        <v>0</v>
      </c>
      <c r="AG9" s="26">
        <f t="shared" si="1"/>
        <v>848</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34269</v>
      </c>
      <c r="AN9" s="12">
        <f>SUMIF(Sheet1!$T$10:$T$3962,S9,Sheet1!$J$10:$J$3962)</f>
        <v>19146</v>
      </c>
      <c r="AO9" s="12">
        <f>SUMIF(Sheet1!$T$10:$T$3962,T9,Sheet1!$J$10:$J$3962)</f>
        <v>13953</v>
      </c>
      <c r="AP9" s="12">
        <f>SUMIF(Sheet1!$T$10:$T$3962,U9,Sheet1!$J$10:$J$3962)</f>
        <v>0</v>
      </c>
      <c r="AQ9" s="26">
        <f t="shared" si="3"/>
        <v>67368</v>
      </c>
      <c r="AR9" s="26">
        <f t="shared" si="4"/>
        <v>70004</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70683</v>
      </c>
      <c r="AE11" s="12">
        <f>SUMIF(Sheet1!$T$10:$T$3962,J11,Sheet1!$J$10:$J$3962)</f>
        <v>0</v>
      </c>
      <c r="AF11" s="12">
        <f>SUMIF(Sheet1!$T$10:$T$3962,K11,Sheet1!$J$10:$J$3962)</f>
        <v>0</v>
      </c>
      <c r="AG11" s="26">
        <f t="shared" si="1"/>
        <v>70683</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70683</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1345109</v>
      </c>
      <c r="Y14" s="12">
        <f>SUMIF(Sheet1!$T$10:$T$3962,D14,Sheet1!$J$10:$J$3962)</f>
        <v>2321342</v>
      </c>
      <c r="Z14" s="12">
        <f>SUMIF(Sheet1!$T$10:$T$3962,E14,Sheet1!$J$10:$J$3962)</f>
        <v>1997075</v>
      </c>
      <c r="AA14" s="26">
        <f t="shared" si="0"/>
        <v>5663526</v>
      </c>
      <c r="AB14" s="12">
        <f>SUMIF(Sheet1!$T$10:$T$3962,G14,Sheet1!$J$10:$J$3962)</f>
        <v>1276481</v>
      </c>
      <c r="AC14" s="12">
        <f>SUMIF(Sheet1!$T$10:$T$3962,H14,Sheet1!$J$10:$J$3962)</f>
        <v>363728</v>
      </c>
      <c r="AD14" s="12">
        <f>SUMIF(Sheet1!$T$10:$T$3962,I14,Sheet1!$J$10:$J$3962)</f>
        <v>289917</v>
      </c>
      <c r="AE14" s="12">
        <f>SUMIF(Sheet1!$T$10:$T$3962,J14,Sheet1!$J$10:$J$3962)</f>
        <v>78922</v>
      </c>
      <c r="AF14" s="12">
        <f>SUMIF(Sheet1!$T$10:$T$3962,K14,Sheet1!$J$10:$J$3962)</f>
        <v>0</v>
      </c>
      <c r="AG14" s="26">
        <f t="shared" si="1"/>
        <v>2009048</v>
      </c>
      <c r="AH14" s="12">
        <f>SUMIF(Sheet1!$T$10:$T$3962,M14,Sheet1!$J$10:$J$3962)</f>
        <v>310542</v>
      </c>
      <c r="AI14" s="12">
        <f>SUMIF(Sheet1!$T$10:$T$3962,N14,Sheet1!$J$10:$J$3962)</f>
        <v>892165</v>
      </c>
      <c r="AJ14" s="12">
        <f>SUMIF(Sheet1!$T$10:$T$3962,O14,Sheet1!$J$10:$J$3962)</f>
        <v>0</v>
      </c>
      <c r="AK14" s="26">
        <f t="shared" si="2"/>
        <v>1202707</v>
      </c>
      <c r="AL14" s="12">
        <f>SUMIF(Sheet1!$T$10:$T$3962,Q14,Sheet1!$J$10:$J$3962)</f>
        <v>3750556</v>
      </c>
      <c r="AM14" s="12">
        <f>SUMIF(Sheet1!$T$10:$T$3962,R14,Sheet1!$J$10:$J$3962)</f>
        <v>1863250</v>
      </c>
      <c r="AN14" s="12">
        <f>SUMIF(Sheet1!$T$10:$T$3962,S14,Sheet1!$J$10:$J$3962)</f>
        <v>1725994</v>
      </c>
      <c r="AO14" s="12">
        <f>SUMIF(Sheet1!$T$10:$T$3962,T14,Sheet1!$J$10:$J$3962)</f>
        <v>941919</v>
      </c>
      <c r="AP14" s="12">
        <f>SUMIF(Sheet1!$T$10:$T$3962,U14,Sheet1!$J$10:$J$3962)</f>
        <v>0</v>
      </c>
      <c r="AQ14" s="26">
        <f t="shared" si="3"/>
        <v>8281719</v>
      </c>
      <c r="AR14" s="26">
        <f t="shared" si="4"/>
        <v>17157000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8967000</v>
      </c>
      <c r="AJ15" s="12">
        <f>SUMIF(Sheet1!$T$10:$T$3962,O15,Sheet1!$J$10:$J$3962)</f>
        <v>0</v>
      </c>
      <c r="AK15" s="26">
        <f t="shared" si="2"/>
        <v>8967000</v>
      </c>
      <c r="AL15" s="12">
        <f>SUMIF(Sheet1!$T$10:$T$3962,Q15,Sheet1!$J$10:$J$3962)</f>
        <v>0</v>
      </c>
      <c r="AM15" s="12">
        <f>SUMIF(Sheet1!$T$10:$T$3962,R15,Sheet1!$J$10:$J$3962)</f>
        <v>3323214</v>
      </c>
      <c r="AN15" s="12">
        <f>SUMIF(Sheet1!$T$10:$T$3962,S15,Sheet1!$J$10:$J$3962)</f>
        <v>0</v>
      </c>
      <c r="AO15" s="12">
        <f>SUMIF(Sheet1!$T$10:$T$3962,T15,Sheet1!$J$10:$J$3962)</f>
        <v>0</v>
      </c>
      <c r="AP15" s="12">
        <f>SUMIF(Sheet1!$T$10:$T$3962,U15,Sheet1!$J$10:$J$3962)</f>
        <v>0</v>
      </c>
      <c r="AQ15" s="26">
        <f t="shared" si="3"/>
        <v>3323214</v>
      </c>
      <c r="AR15" s="26">
        <f t="shared" si="4"/>
        <v>12290214</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3608</v>
      </c>
      <c r="Z16" s="12">
        <f>SUMIF(Sheet1!$T$10:$T$3962,E16,Sheet1!$J$10:$J$3962)</f>
        <v>0</v>
      </c>
      <c r="AA16" s="26">
        <f t="shared" si="0"/>
        <v>3608</v>
      </c>
      <c r="AB16" s="12">
        <f>SUMIF(Sheet1!$T$10:$T$3962,G16,Sheet1!$J$10:$J$3962)</f>
        <v>932</v>
      </c>
      <c r="AC16" s="12">
        <f>SUMIF(Sheet1!$T$10:$T$3962,H16,Sheet1!$J$10:$J$3962)</f>
        <v>0</v>
      </c>
      <c r="AD16" s="12">
        <f>SUMIF(Sheet1!$T$10:$T$3962,I16,Sheet1!$J$10:$J$3962)</f>
        <v>0</v>
      </c>
      <c r="AE16" s="12">
        <f>SUMIF(Sheet1!$T$10:$T$3962,J16,Sheet1!$J$10:$J$3962)</f>
        <v>0</v>
      </c>
      <c r="AF16" s="12">
        <f>SUMIF(Sheet1!$T$10:$T$3962,K16,Sheet1!$J$10:$J$3962)</f>
        <v>0</v>
      </c>
      <c r="AG16" s="26">
        <f t="shared" si="1"/>
        <v>932</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4540</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1345109</v>
      </c>
      <c r="Y18" s="12">
        <f>SUMIF(Sheet1!$T$10:$T$3962,D18,Sheet1!$J$10:$J$3962)</f>
        <v>3244076</v>
      </c>
      <c r="Z18" s="12">
        <f>SUMIF(Sheet1!$T$10:$T$3962,E18,Sheet1!$J$10:$J$3962)</f>
        <v>1999536</v>
      </c>
      <c r="AA18" s="26">
        <f t="shared" si="0"/>
        <v>6588721</v>
      </c>
      <c r="AB18" s="12">
        <f>SUMIF(Sheet1!$T$10:$T$3962,G18,Sheet1!$J$10:$J$3962)</f>
        <v>1277785</v>
      </c>
      <c r="AC18" s="12">
        <f>SUMIF(Sheet1!$T$10:$T$3962,H18,Sheet1!$J$10:$J$3962)</f>
        <v>363728</v>
      </c>
      <c r="AD18" s="12">
        <f>SUMIF(Sheet1!$T$10:$T$3962,I18,Sheet1!$J$10:$J$3962)</f>
        <v>360600</v>
      </c>
      <c r="AE18" s="12">
        <f>SUMIF(Sheet1!$T$10:$T$3962,J18,Sheet1!$J$10:$J$3962)</f>
        <v>145684</v>
      </c>
      <c r="AF18" s="12">
        <f>SUMIF(Sheet1!$T$10:$T$3962,K18,Sheet1!$J$10:$J$3962)</f>
        <v>0</v>
      </c>
      <c r="AG18" s="26">
        <f t="shared" si="1"/>
        <v>2147797</v>
      </c>
      <c r="AH18" s="12">
        <f>SUMIF(Sheet1!$T$10:$T$3962,M18,Sheet1!$J$10:$J$3962)</f>
        <v>310542</v>
      </c>
      <c r="AI18" s="12">
        <f>SUMIF(Sheet1!$T$10:$T$3962,N18,Sheet1!$J$10:$J$3962)</f>
        <v>9859165</v>
      </c>
      <c r="AJ18" s="12">
        <f>SUMIF(Sheet1!$T$10:$T$3962,O18,Sheet1!$J$10:$J$3962)</f>
        <v>0</v>
      </c>
      <c r="AK18" s="26">
        <f t="shared" si="2"/>
        <v>10169707</v>
      </c>
      <c r="AL18" s="12">
        <f>SUMIF(Sheet1!$T$10:$T$3962,Q18,Sheet1!$J$10:$J$3962)</f>
        <v>3750556</v>
      </c>
      <c r="AM18" s="12">
        <f>SUMIF(Sheet1!$T$10:$T$3962,R18,Sheet1!$J$10:$J$3962)</f>
        <v>7505255</v>
      </c>
      <c r="AN18" s="12">
        <f>SUMIF(Sheet1!$T$10:$T$3962,S18,Sheet1!$J$10:$J$3962)</f>
        <v>2563843</v>
      </c>
      <c r="AO18" s="12">
        <f>SUMIF(Sheet1!$T$10:$T$3962,T18,Sheet1!$J$10:$J$3962)</f>
        <v>1463993</v>
      </c>
      <c r="AP18" s="12">
        <f>SUMIF(Sheet1!$T$10:$T$3962,U18,Sheet1!$J$10:$J$3962)</f>
        <v>0</v>
      </c>
      <c r="AQ18" s="26">
        <f t="shared" si="3"/>
        <v>15283647</v>
      </c>
      <c r="AR18" s="26">
        <f t="shared" si="4"/>
        <v>34189872</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1345109</v>
      </c>
      <c r="Y20" s="12">
        <f>SUMIF(Sheet1!$T$10:$T$3962,D20,Sheet1!$J$10:$J$3962)</f>
        <v>3244076</v>
      </c>
      <c r="Z20" s="12">
        <f>SUMIF(Sheet1!$T$10:$T$3962,E20,Sheet1!$J$10:$J$3962)</f>
        <v>1999536</v>
      </c>
      <c r="AA20" s="26">
        <f t="shared" si="0"/>
        <v>6588721</v>
      </c>
      <c r="AB20" s="12">
        <f>SUMIF(Sheet1!$T$10:$T$3962,G20,Sheet1!$J$10:$J$3962)</f>
        <v>1277785</v>
      </c>
      <c r="AC20" s="12">
        <f>SUMIF(Sheet1!$T$10:$T$3962,H20,Sheet1!$J$10:$J$3962)</f>
        <v>363728</v>
      </c>
      <c r="AD20" s="12">
        <f>SUMIF(Sheet1!$T$10:$T$3962,I20,Sheet1!$J$10:$J$3962)</f>
        <v>360600</v>
      </c>
      <c r="AE20" s="12">
        <f>SUMIF(Sheet1!$T$10:$T$3962,J20,Sheet1!$J$10:$J$3962)</f>
        <v>145684</v>
      </c>
      <c r="AF20" s="12">
        <f>SUMIF(Sheet1!$T$10:$T$3962,K20,Sheet1!$J$10:$J$3962)</f>
        <v>0</v>
      </c>
      <c r="AG20" s="26">
        <f t="shared" si="1"/>
        <v>2147797</v>
      </c>
      <c r="AH20" s="12">
        <f>SUMIF(Sheet1!$T$10:$T$3962,M20,Sheet1!$J$10:$J$3962)</f>
        <v>310542</v>
      </c>
      <c r="AI20" s="12">
        <f>SUMIF(Sheet1!$T$10:$T$3962,N20,Sheet1!$J$10:$J$3962)</f>
        <v>9859165</v>
      </c>
      <c r="AJ20" s="12">
        <f>SUMIF(Sheet1!$T$10:$T$3962,O20,Sheet1!$J$10:$J$3962)</f>
        <v>0</v>
      </c>
      <c r="AK20" s="26">
        <f t="shared" si="2"/>
        <v>10169707</v>
      </c>
      <c r="AL20" s="12">
        <f>SUMIF(Sheet1!$T$10:$T$3962,Q20,Sheet1!$J$10:$J$3962)</f>
        <v>3750556</v>
      </c>
      <c r="AM20" s="12">
        <f>SUMIF(Sheet1!$T$10:$T$3962,R20,Sheet1!$J$10:$J$3962)</f>
        <v>7505255</v>
      </c>
      <c r="AN20" s="12">
        <f>SUMIF(Sheet1!$T$10:$T$3962,S20,Sheet1!$J$10:$J$3962)</f>
        <v>2563843</v>
      </c>
      <c r="AO20" s="12">
        <f>SUMIF(Sheet1!$T$10:$T$3962,T20,Sheet1!$J$10:$J$3962)</f>
        <v>1463993</v>
      </c>
      <c r="AP20" s="12">
        <f>SUMIF(Sheet1!$T$10:$T$3962,U20,Sheet1!$J$10:$J$3962)</f>
        <v>0</v>
      </c>
      <c r="AQ20" s="26">
        <f t="shared" si="3"/>
        <v>15283647</v>
      </c>
      <c r="AR20" s="26">
        <f t="shared" si="4"/>
        <v>34189872</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1345109</v>
      </c>
      <c r="Y26" s="12">
        <f>SUMIF(Sheet1!$T$10:$T$3962,D26,Sheet1!$J$10:$J$3962)</f>
        <v>3244076</v>
      </c>
      <c r="Z26" s="12">
        <f>SUMIF(Sheet1!$T$10:$T$3962,E26,Sheet1!$J$10:$J$3962)</f>
        <v>1999536</v>
      </c>
      <c r="AA26" s="26">
        <f>SUM(X26:Z26)</f>
        <v>6588721</v>
      </c>
      <c r="AB26" s="12">
        <f>SUMIF(Sheet1!$T$10:$T$3962,G26,Sheet1!$J$10:$J$3962)</f>
        <v>1277785</v>
      </c>
      <c r="AC26" s="12">
        <f>SUMIF(Sheet1!$T$10:$T$3962,H26,Sheet1!$J$10:$J$3962)</f>
        <v>363728</v>
      </c>
      <c r="AD26" s="12">
        <f>SUMIF(Sheet1!$T$10:$T$3962,I26,Sheet1!$J$10:$J$3962)</f>
        <v>360600</v>
      </c>
      <c r="AE26" s="12">
        <f>SUMIF(Sheet1!$T$10:$T$3962,J26,Sheet1!$J$10:$J$3962)</f>
        <v>145684</v>
      </c>
      <c r="AF26" s="12">
        <f>SUMIF(Sheet1!$T$10:$T$3962,K26,Sheet1!$J$10:$J$3962)</f>
        <v>0</v>
      </c>
      <c r="AG26" s="26">
        <f>SUM(AB26:AF26)</f>
        <v>2147797</v>
      </c>
      <c r="AH26" s="12">
        <f>SUMIF(Sheet1!$T$10:$T$3962,M26,Sheet1!$J$10:$J$3962)</f>
        <v>310542</v>
      </c>
      <c r="AI26" s="12">
        <f>SUMIF(Sheet1!$T$10:$T$3962,N26,Sheet1!$J$10:$J$3962)</f>
        <v>9859165</v>
      </c>
      <c r="AJ26" s="12">
        <f>SUMIF(Sheet1!$T$10:$T$3962,O26,Sheet1!$J$10:$J$3962)</f>
        <v>0</v>
      </c>
      <c r="AK26" s="26">
        <f>SUM(AH26:AJ26)</f>
        <v>10169707</v>
      </c>
      <c r="AL26" s="12">
        <f>SUMIF(Sheet1!$T$10:$T$3962,Q26,Sheet1!$J$10:$J$3962)</f>
        <v>3750556</v>
      </c>
      <c r="AM26" s="12">
        <f>SUMIF(Sheet1!$T$10:$T$3962,R26,Sheet1!$J$10:$J$3962)</f>
        <v>7505255</v>
      </c>
      <c r="AN26" s="12">
        <f>SUMIF(Sheet1!$T$10:$T$3962,S26,Sheet1!$J$10:$J$3962)</f>
        <v>2563843</v>
      </c>
      <c r="AO26" s="12">
        <f>SUMIF(Sheet1!$T$10:$T$3962,T26,Sheet1!$J$10:$J$3962)</f>
        <v>1463993</v>
      </c>
      <c r="AP26" s="12">
        <f>SUMIF(Sheet1!$T$10:$T$3962,U26,Sheet1!$J$10:$J$3962)</f>
        <v>0</v>
      </c>
      <c r="AQ26" s="26">
        <f>SUM(AL26:AP26)</f>
        <v>15283647</v>
      </c>
      <c r="AR26" s="26">
        <f>+AQ26+AK26+AG26+AA26</f>
        <v>34189872</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158797</v>
      </c>
      <c r="Y28" s="12">
        <f>SUMIF(Sheet1!$T$10:$T$3962,D28,Sheet1!$J$10:$J$3962)</f>
        <v>542964</v>
      </c>
      <c r="Z28" s="12">
        <f>SUMIF(Sheet1!$T$10:$T$3962,E28,Sheet1!$J$10:$J$3962)</f>
        <v>450999</v>
      </c>
      <c r="AA28" s="26">
        <f t="shared" ref="AA28:AA45" si="5">SUM(X28:Z28)</f>
        <v>1152760</v>
      </c>
      <c r="AB28" s="12">
        <f>SUMIF(Sheet1!$T$10:$T$3962,G28,Sheet1!$J$10:$J$3962)</f>
        <v>649491</v>
      </c>
      <c r="AC28" s="12">
        <f>SUMIF(Sheet1!$T$10:$T$3962,H28,Sheet1!$J$10:$J$3962)</f>
        <v>21316</v>
      </c>
      <c r="AD28" s="12">
        <f>SUMIF(Sheet1!$T$10:$T$3962,I28,Sheet1!$J$10:$J$3962)</f>
        <v>40109</v>
      </c>
      <c r="AE28" s="12">
        <f>SUMIF(Sheet1!$T$10:$T$3962,J28,Sheet1!$J$10:$J$3962)</f>
        <v>45609</v>
      </c>
      <c r="AF28" s="12">
        <f>SUMIF(Sheet1!$T$10:$T$3962,K28,Sheet1!$J$10:$J$3962)</f>
        <v>0</v>
      </c>
      <c r="AG28" s="26">
        <f t="shared" ref="AG28:AG45" si="6">SUM(AB28:AF28)</f>
        <v>756525</v>
      </c>
      <c r="AH28" s="12">
        <f>SUMIF(Sheet1!$T$10:$T$3962,M28,Sheet1!$J$10:$J$3962)</f>
        <v>200702</v>
      </c>
      <c r="AI28" s="12">
        <f>SUMIF(Sheet1!$T$10:$T$3962,N28,Sheet1!$J$10:$J$3962)</f>
        <v>157951</v>
      </c>
      <c r="AJ28" s="12">
        <f>SUMIF(Sheet1!$T$10:$T$3962,O28,Sheet1!$J$10:$J$3962)</f>
        <v>0</v>
      </c>
      <c r="AK28" s="26">
        <f t="shared" ref="AK28:AK45" si="7">SUM(AH28:AJ28)</f>
        <v>358653</v>
      </c>
      <c r="AL28" s="12">
        <f>SUMIF(Sheet1!$T$10:$T$3962,Q28,Sheet1!$J$10:$J$3962)</f>
        <v>22712</v>
      </c>
      <c r="AM28" s="12">
        <f>SUMIF(Sheet1!$T$10:$T$3962,R28,Sheet1!$J$10:$J$3962)</f>
        <v>590556</v>
      </c>
      <c r="AN28" s="12">
        <f>SUMIF(Sheet1!$T$10:$T$3962,S28,Sheet1!$J$10:$J$3962)</f>
        <v>303238</v>
      </c>
      <c r="AO28" s="12">
        <f>SUMIF(Sheet1!$T$10:$T$3962,T28,Sheet1!$J$10:$J$3962)</f>
        <v>251839</v>
      </c>
      <c r="AP28" s="12">
        <f>SUMIF(Sheet1!$T$10:$T$3962,U28,Sheet1!$J$10:$J$3962)</f>
        <v>0</v>
      </c>
      <c r="AQ28" s="26">
        <f t="shared" ref="AQ28:AQ45" si="8">SUM(AL28:AP28)</f>
        <v>1168345</v>
      </c>
      <c r="AR28" s="26">
        <f t="shared" ref="AR28:AR45" si="9">+AQ28+AK28+AG28+AA28</f>
        <v>3436283</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58585</v>
      </c>
      <c r="Y29" s="12">
        <f>SUMIF(Sheet1!$T$10:$T$3962,D29,Sheet1!$J$10:$J$3962)</f>
        <v>267522</v>
      </c>
      <c r="Z29" s="12">
        <f>SUMIF(Sheet1!$T$10:$T$3962,E29,Sheet1!$J$10:$J$3962)</f>
        <v>206509</v>
      </c>
      <c r="AA29" s="26">
        <f t="shared" si="5"/>
        <v>532616</v>
      </c>
      <c r="AB29" s="12">
        <f>SUMIF(Sheet1!$T$10:$T$3962,G29,Sheet1!$J$10:$J$3962)</f>
        <v>210045</v>
      </c>
      <c r="AC29" s="12">
        <f>SUMIF(Sheet1!$T$10:$T$3962,H29,Sheet1!$J$10:$J$3962)</f>
        <v>14197</v>
      </c>
      <c r="AD29" s="12">
        <f>SUMIF(Sheet1!$T$10:$T$3962,I29,Sheet1!$J$10:$J$3962)</f>
        <v>26697</v>
      </c>
      <c r="AE29" s="12">
        <f>SUMIF(Sheet1!$T$10:$T$3962,J29,Sheet1!$J$10:$J$3962)</f>
        <v>32586</v>
      </c>
      <c r="AF29" s="12">
        <f>SUMIF(Sheet1!$T$10:$T$3962,K29,Sheet1!$J$10:$J$3962)</f>
        <v>0</v>
      </c>
      <c r="AG29" s="26">
        <f t="shared" si="6"/>
        <v>283525</v>
      </c>
      <c r="AH29" s="12">
        <f>SUMIF(Sheet1!$T$10:$T$3962,M29,Sheet1!$J$10:$J$3962)</f>
        <v>125427</v>
      </c>
      <c r="AI29" s="12">
        <f>SUMIF(Sheet1!$T$10:$T$3962,N29,Sheet1!$J$10:$J$3962)</f>
        <v>83014</v>
      </c>
      <c r="AJ29" s="12">
        <f>SUMIF(Sheet1!$T$10:$T$3962,O29,Sheet1!$J$10:$J$3962)</f>
        <v>0</v>
      </c>
      <c r="AK29" s="26">
        <f t="shared" si="7"/>
        <v>208441</v>
      </c>
      <c r="AL29" s="12">
        <f>SUMIF(Sheet1!$T$10:$T$3962,Q29,Sheet1!$J$10:$J$3962)</f>
        <v>12464</v>
      </c>
      <c r="AM29" s="12">
        <f>SUMIF(Sheet1!$T$10:$T$3962,R29,Sheet1!$J$10:$J$3962)</f>
        <v>450980</v>
      </c>
      <c r="AN29" s="12">
        <f>SUMIF(Sheet1!$T$10:$T$3962,S29,Sheet1!$J$10:$J$3962)</f>
        <v>259020</v>
      </c>
      <c r="AO29" s="12">
        <f>SUMIF(Sheet1!$T$10:$T$3962,T29,Sheet1!$J$10:$J$3962)</f>
        <v>112490</v>
      </c>
      <c r="AP29" s="12">
        <f>SUMIF(Sheet1!$T$10:$T$3962,U29,Sheet1!$J$10:$J$3962)</f>
        <v>0</v>
      </c>
      <c r="AQ29" s="26">
        <f t="shared" si="8"/>
        <v>834954</v>
      </c>
      <c r="AR29" s="26">
        <f t="shared" si="9"/>
        <v>1859536</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294067</v>
      </c>
      <c r="Y32" s="12">
        <f>SUMIF(Sheet1!$T$10:$T$3962,D32,Sheet1!$J$10:$J$3962)</f>
        <v>0</v>
      </c>
      <c r="Z32" s="12">
        <f>SUMIF(Sheet1!$T$10:$T$3962,E32,Sheet1!$J$10:$J$3962)</f>
        <v>0</v>
      </c>
      <c r="AA32" s="26">
        <f t="shared" si="5"/>
        <v>294067</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294067</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23435</v>
      </c>
      <c r="AJ36" s="12">
        <f>SUMIF(Sheet1!$T$10:$T$3962,O36,Sheet1!$J$10:$J$3962)</f>
        <v>0</v>
      </c>
      <c r="AK36" s="26">
        <f t="shared" si="7"/>
        <v>23435</v>
      </c>
      <c r="AL36" s="12">
        <f>SUMIF(Sheet1!$T$10:$T$3962,Q36,Sheet1!$J$10:$J$3962)</f>
        <v>0</v>
      </c>
      <c r="AM36" s="12">
        <f>SUMIF(Sheet1!$T$10:$T$3962,R36,Sheet1!$J$10:$J$3962)</f>
        <v>0</v>
      </c>
      <c r="AN36" s="12">
        <f>SUMIF(Sheet1!$T$10:$T$3962,S36,Sheet1!$J$10:$J$3962)</f>
        <v>24492</v>
      </c>
      <c r="AO36" s="12">
        <f>SUMIF(Sheet1!$T$10:$T$3962,T36,Sheet1!$J$10:$J$3962)</f>
        <v>0</v>
      </c>
      <c r="AP36" s="12">
        <f>SUMIF(Sheet1!$T$10:$T$3962,U36,Sheet1!$J$10:$J$3962)</f>
        <v>0</v>
      </c>
      <c r="AQ36" s="26">
        <f t="shared" si="8"/>
        <v>24492</v>
      </c>
      <c r="AR36" s="26">
        <f t="shared" si="9"/>
        <v>47927</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197123</v>
      </c>
      <c r="AM38" s="12">
        <f>SUMIF(Sheet1!$T$10:$T$3962,R38,Sheet1!$J$10:$J$3962)</f>
        <v>0</v>
      </c>
      <c r="AN38" s="12">
        <f>SUMIF(Sheet1!$T$10:$T$3962,S38,Sheet1!$J$10:$J$3962)</f>
        <v>0</v>
      </c>
      <c r="AO38" s="12">
        <f>SUMIF(Sheet1!$T$10:$T$3962,T38,Sheet1!$J$10:$J$3962)</f>
        <v>0</v>
      </c>
      <c r="AP38" s="12">
        <f>SUMIF(Sheet1!$T$10:$T$3962,U38,Sheet1!$J$10:$J$3962)</f>
        <v>0</v>
      </c>
      <c r="AQ38" s="26">
        <f t="shared" si="8"/>
        <v>197123</v>
      </c>
      <c r="AR38" s="26">
        <f t="shared" si="9"/>
        <v>197123</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649</v>
      </c>
      <c r="AA40" s="26">
        <f t="shared" si="5"/>
        <v>649</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649</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173306</v>
      </c>
      <c r="Y42" s="12">
        <f>SUMIF(Sheet1!$T$10:$T$3962,D42,Sheet1!$J$10:$J$3962)</f>
        <v>1856780</v>
      </c>
      <c r="Z42" s="12">
        <f>SUMIF(Sheet1!$T$10:$T$3962,E42,Sheet1!$J$10:$J$3962)</f>
        <v>394690</v>
      </c>
      <c r="AA42" s="26">
        <f t="shared" si="5"/>
        <v>2424776</v>
      </c>
      <c r="AB42" s="12">
        <f>SUMIF(Sheet1!$T$10:$T$3962,G42,Sheet1!$J$10:$J$3962)</f>
        <v>17515</v>
      </c>
      <c r="AC42" s="12">
        <f>SUMIF(Sheet1!$T$10:$T$3962,H42,Sheet1!$J$10:$J$3962)</f>
        <v>0</v>
      </c>
      <c r="AD42" s="12">
        <f>SUMIF(Sheet1!$T$10:$T$3962,I42,Sheet1!$J$10:$J$3962)</f>
        <v>11643</v>
      </c>
      <c r="AE42" s="12">
        <f>SUMIF(Sheet1!$T$10:$T$3962,J42,Sheet1!$J$10:$J$3962)</f>
        <v>0</v>
      </c>
      <c r="AF42" s="12">
        <f>SUMIF(Sheet1!$T$10:$T$3962,K42,Sheet1!$J$10:$J$3962)</f>
        <v>0</v>
      </c>
      <c r="AG42" s="26">
        <f t="shared" si="6"/>
        <v>29158</v>
      </c>
      <c r="AH42" s="12">
        <f>SUMIF(Sheet1!$T$10:$T$3962,M42,Sheet1!$J$10:$J$3962)</f>
        <v>15343</v>
      </c>
      <c r="AI42" s="12">
        <f>SUMIF(Sheet1!$T$10:$T$3962,N42,Sheet1!$J$10:$J$3962)</f>
        <v>74000</v>
      </c>
      <c r="AJ42" s="12">
        <f>SUMIF(Sheet1!$T$10:$T$3962,O42,Sheet1!$J$10:$J$3962)</f>
        <v>0</v>
      </c>
      <c r="AK42" s="26">
        <f t="shared" si="7"/>
        <v>89343</v>
      </c>
      <c r="AL42" s="12">
        <f>SUMIF(Sheet1!$T$10:$T$3962,Q42,Sheet1!$J$10:$J$3962)</f>
        <v>4932</v>
      </c>
      <c r="AM42" s="12">
        <f>SUMIF(Sheet1!$T$10:$T$3962,R42,Sheet1!$J$10:$J$3962)</f>
        <v>288867</v>
      </c>
      <c r="AN42" s="12">
        <f>SUMIF(Sheet1!$T$10:$T$3962,S42,Sheet1!$J$10:$J$3962)</f>
        <v>0</v>
      </c>
      <c r="AO42" s="12">
        <f>SUMIF(Sheet1!$T$10:$T$3962,T42,Sheet1!$J$10:$J$3962)</f>
        <v>0</v>
      </c>
      <c r="AP42" s="12">
        <f>SUMIF(Sheet1!$T$10:$T$3962,U42,Sheet1!$J$10:$J$3962)</f>
        <v>0</v>
      </c>
      <c r="AQ42" s="26">
        <f t="shared" si="8"/>
        <v>293799</v>
      </c>
      <c r="AR42" s="26">
        <f t="shared" si="9"/>
        <v>2837076</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684755</v>
      </c>
      <c r="Y45" s="12">
        <f>SUMIF(Sheet1!$T$10:$T$3962,D45,Sheet1!$J$10:$J$3962)</f>
        <v>2667266</v>
      </c>
      <c r="Z45" s="12">
        <f>SUMIF(Sheet1!$T$10:$T$3962,E45,Sheet1!$J$10:$J$3962)</f>
        <v>1052847</v>
      </c>
      <c r="AA45" s="26">
        <f t="shared" si="5"/>
        <v>4404868</v>
      </c>
      <c r="AB45" s="12">
        <f>SUMIF(Sheet1!$T$10:$T$3962,G45,Sheet1!$J$10:$J$3962)</f>
        <v>877051</v>
      </c>
      <c r="AC45" s="12">
        <f>SUMIF(Sheet1!$T$10:$T$3962,H45,Sheet1!$J$10:$J$3962)</f>
        <v>35513</v>
      </c>
      <c r="AD45" s="12">
        <f>SUMIF(Sheet1!$T$10:$T$3962,I45,Sheet1!$J$10:$J$3962)</f>
        <v>78449</v>
      </c>
      <c r="AE45" s="12">
        <f>SUMIF(Sheet1!$T$10:$T$3962,J45,Sheet1!$J$10:$J$3962)</f>
        <v>78195</v>
      </c>
      <c r="AF45" s="12">
        <f>SUMIF(Sheet1!$T$10:$T$3962,K45,Sheet1!$J$10:$J$3962)</f>
        <v>0</v>
      </c>
      <c r="AG45" s="26">
        <f t="shared" si="6"/>
        <v>1069208</v>
      </c>
      <c r="AH45" s="12">
        <f>SUMIF(Sheet1!$T$10:$T$3962,M45,Sheet1!$J$10:$J$3962)</f>
        <v>341472</v>
      </c>
      <c r="AI45" s="12">
        <f>SUMIF(Sheet1!$T$10:$T$3962,N45,Sheet1!$J$10:$J$3962)</f>
        <v>338400</v>
      </c>
      <c r="AJ45" s="12">
        <f>SUMIF(Sheet1!$T$10:$T$3962,O45,Sheet1!$J$10:$J$3962)</f>
        <v>0</v>
      </c>
      <c r="AK45" s="26">
        <f t="shared" si="7"/>
        <v>679872</v>
      </c>
      <c r="AL45" s="12">
        <f>SUMIF(Sheet1!$T$10:$T$3962,Q45,Sheet1!$J$10:$J$3962)</f>
        <v>237231</v>
      </c>
      <c r="AM45" s="12">
        <f>SUMIF(Sheet1!$T$10:$T$3962,R45,Sheet1!$J$10:$J$3962)</f>
        <v>1330403</v>
      </c>
      <c r="AN45" s="12">
        <f>SUMIF(Sheet1!$T$10:$T$3962,S45,Sheet1!$J$10:$J$3962)</f>
        <v>586750</v>
      </c>
      <c r="AO45" s="12">
        <f>SUMIF(Sheet1!$T$10:$T$3962,T45,Sheet1!$J$10:$J$3962)</f>
        <v>364329</v>
      </c>
      <c r="AP45" s="12">
        <f>SUMIF(Sheet1!$T$10:$T$3962,U45,Sheet1!$J$10:$J$3962)</f>
        <v>0</v>
      </c>
      <c r="AQ45" s="26">
        <f t="shared" si="8"/>
        <v>2518713</v>
      </c>
      <c r="AR45" s="26">
        <f t="shared" si="9"/>
        <v>8672661</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684755</v>
      </c>
      <c r="Y51" s="12">
        <f>SUMIF(Sheet1!$T$10:$T$3962,D51,Sheet1!$J$10:$J$3962)</f>
        <v>2667266</v>
      </c>
      <c r="Z51" s="12">
        <f>SUMIF(Sheet1!$T$10:$T$3962,E51,Sheet1!$J$10:$J$3962)</f>
        <v>1052847</v>
      </c>
      <c r="AA51" s="26">
        <f>SUM(X51:Z51)</f>
        <v>4404868</v>
      </c>
      <c r="AB51" s="12">
        <f>SUMIF(Sheet1!$T$10:$T$3962,G51,Sheet1!$J$10:$J$3962)</f>
        <v>877051</v>
      </c>
      <c r="AC51" s="12">
        <f>SUMIF(Sheet1!$T$10:$T$3962,H51,Sheet1!$J$10:$J$3962)</f>
        <v>35513</v>
      </c>
      <c r="AD51" s="12">
        <f>SUMIF(Sheet1!$T$10:$T$3962,I51,Sheet1!$J$10:$J$3962)</f>
        <v>78449</v>
      </c>
      <c r="AE51" s="12">
        <f>SUMIF(Sheet1!$T$10:$T$3962,J51,Sheet1!$J$10:$J$3962)</f>
        <v>78195</v>
      </c>
      <c r="AF51" s="12">
        <f>SUMIF(Sheet1!$T$10:$T$3962,K51,Sheet1!$J$10:$J$3962)</f>
        <v>0</v>
      </c>
      <c r="AG51" s="26">
        <f>SUM(AB51:AF51)</f>
        <v>1069208</v>
      </c>
      <c r="AH51" s="12">
        <f>SUMIF(Sheet1!$T$10:$T$3962,M51,Sheet1!$J$10:$J$3962)</f>
        <v>341472</v>
      </c>
      <c r="AI51" s="12">
        <f>SUMIF(Sheet1!$T$10:$T$3962,N51,Sheet1!$J$10:$J$3962)</f>
        <v>338400</v>
      </c>
      <c r="AJ51" s="12">
        <f>SUMIF(Sheet1!$T$10:$T$3962,O51,Sheet1!$J$10:$J$3962)</f>
        <v>0</v>
      </c>
      <c r="AK51" s="26">
        <f>SUM(AH51:AJ51)</f>
        <v>679872</v>
      </c>
      <c r="AL51" s="12">
        <f>SUMIF(Sheet1!$T$10:$T$3962,Q51,Sheet1!$J$10:$J$3962)</f>
        <v>237231</v>
      </c>
      <c r="AM51" s="12">
        <f>SUMIF(Sheet1!$T$10:$T$3962,R51,Sheet1!$J$10:$J$3962)</f>
        <v>1330403</v>
      </c>
      <c r="AN51" s="12">
        <f>SUMIF(Sheet1!$T$10:$T$3962,S51,Sheet1!$J$10:$J$3962)</f>
        <v>586750</v>
      </c>
      <c r="AO51" s="12">
        <f>SUMIF(Sheet1!$T$10:$T$3962,T51,Sheet1!$J$10:$J$3962)</f>
        <v>364329</v>
      </c>
      <c r="AP51" s="12">
        <f>SUMIF(Sheet1!$T$10:$T$3962,U51,Sheet1!$J$10:$J$3962)</f>
        <v>0</v>
      </c>
      <c r="AQ51" s="26">
        <f>SUM(AL51:AP51)</f>
        <v>2518713</v>
      </c>
      <c r="AR51" s="26">
        <f>+AQ51+AK51+AG51+AA51</f>
        <v>8672661</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660354</v>
      </c>
      <c r="Y53" s="12">
        <f>SUMIF(Sheet1!$T$10:$T$3962,D53,Sheet1!$J$10:$J$3962)</f>
        <v>576810</v>
      </c>
      <c r="Z53" s="12">
        <f>SUMIF(Sheet1!$T$10:$T$3962,E53,Sheet1!$J$10:$J$3962)</f>
        <v>946689</v>
      </c>
      <c r="AA53" s="26">
        <f t="shared" ref="AA53:AA58" si="10">SUM(X53:Z53)</f>
        <v>2183853</v>
      </c>
      <c r="AB53" s="12">
        <f>SUMIF(Sheet1!$T$10:$T$3962,G53,Sheet1!$J$10:$J$3962)</f>
        <v>400734</v>
      </c>
      <c r="AC53" s="12">
        <f>SUMIF(Sheet1!$T$10:$T$3962,H53,Sheet1!$J$10:$J$3962)</f>
        <v>328215</v>
      </c>
      <c r="AD53" s="12">
        <f>SUMIF(Sheet1!$T$10:$T$3962,I53,Sheet1!$J$10:$J$3962)</f>
        <v>282151</v>
      </c>
      <c r="AE53" s="12">
        <f>SUMIF(Sheet1!$T$10:$T$3962,J53,Sheet1!$J$10:$J$3962)</f>
        <v>67489</v>
      </c>
      <c r="AF53" s="12">
        <f>SUMIF(Sheet1!$T$10:$T$3962,K53,Sheet1!$J$10:$J$3962)</f>
        <v>0</v>
      </c>
      <c r="AG53" s="26">
        <f t="shared" ref="AG53:AG58" si="11">SUM(AB53:AF53)</f>
        <v>1078589</v>
      </c>
      <c r="AH53" s="12">
        <f>SUMIF(Sheet1!$T$10:$T$3962,M53,Sheet1!$J$10:$J$3962)</f>
        <v>-30930</v>
      </c>
      <c r="AI53" s="12">
        <f>SUMIF(Sheet1!$T$10:$T$3962,N53,Sheet1!$J$10:$J$3962)</f>
        <v>9520765</v>
      </c>
      <c r="AJ53" s="12">
        <f>SUMIF(Sheet1!$T$10:$T$3962,O53,Sheet1!$J$10:$J$3962)</f>
        <v>0</v>
      </c>
      <c r="AK53" s="26">
        <f t="shared" ref="AK53:AK58" si="12">SUM(AH53:AJ53)</f>
        <v>9489835</v>
      </c>
      <c r="AL53" s="12">
        <f>SUMIF(Sheet1!$T$10:$T$3962,Q53,Sheet1!$J$10:$J$3962)</f>
        <v>3513325</v>
      </c>
      <c r="AM53" s="12">
        <f>SUMIF(Sheet1!$T$10:$T$3962,R53,Sheet1!$J$10:$J$3962)</f>
        <v>6174852</v>
      </c>
      <c r="AN53" s="12">
        <f>SUMIF(Sheet1!$T$10:$T$3962,S53,Sheet1!$J$10:$J$3962)</f>
        <v>1977093</v>
      </c>
      <c r="AO53" s="12">
        <f>SUMIF(Sheet1!$T$10:$T$3962,T53,Sheet1!$J$10:$J$3962)</f>
        <v>1099664</v>
      </c>
      <c r="AP53" s="12">
        <f>SUMIF(Sheet1!$T$10:$T$3962,U53,Sheet1!$J$10:$J$3962)</f>
        <v>0</v>
      </c>
      <c r="AQ53" s="26">
        <f t="shared" ref="AQ53:AQ58" si="13">SUM(AL53:AP53)</f>
        <v>12764934</v>
      </c>
      <c r="AR53" s="26">
        <f t="shared" ref="AR53:AR58" si="14">+AQ53+AK53+AG53+AA53</f>
        <v>25517211</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660354</v>
      </c>
      <c r="Y55" s="12">
        <f>SUMIF(Sheet1!$T$10:$T$3962,D55,Sheet1!$J$10:$J$3962)</f>
        <v>576810</v>
      </c>
      <c r="Z55" s="12">
        <f>SUMIF(Sheet1!$T$10:$T$3962,E55,Sheet1!$J$10:$J$3962)</f>
        <v>946689</v>
      </c>
      <c r="AA55" s="26">
        <f t="shared" si="10"/>
        <v>2183853</v>
      </c>
      <c r="AB55" s="12">
        <f>SUMIF(Sheet1!$T$10:$T$3962,G55,Sheet1!$J$10:$J$3962)</f>
        <v>400734</v>
      </c>
      <c r="AC55" s="12">
        <f>SUMIF(Sheet1!$T$10:$T$3962,H55,Sheet1!$J$10:$J$3962)</f>
        <v>328215</v>
      </c>
      <c r="AD55" s="12">
        <f>SUMIF(Sheet1!$T$10:$T$3962,I55,Sheet1!$J$10:$J$3962)</f>
        <v>282151</v>
      </c>
      <c r="AE55" s="12">
        <f>SUMIF(Sheet1!$T$10:$T$3962,J55,Sheet1!$J$10:$J$3962)</f>
        <v>67489</v>
      </c>
      <c r="AF55" s="12">
        <f>SUMIF(Sheet1!$T$10:$T$3962,K55,Sheet1!$J$10:$J$3962)</f>
        <v>0</v>
      </c>
      <c r="AG55" s="26">
        <f t="shared" si="11"/>
        <v>1078589</v>
      </c>
      <c r="AH55" s="12">
        <f>SUMIF(Sheet1!$T$10:$T$3962,M55,Sheet1!$J$10:$J$3962)</f>
        <v>-30930</v>
      </c>
      <c r="AI55" s="12">
        <f>SUMIF(Sheet1!$T$10:$T$3962,N55,Sheet1!$J$10:$J$3962)</f>
        <v>9520765</v>
      </c>
      <c r="AJ55" s="12">
        <f>SUMIF(Sheet1!$T$10:$T$3962,O55,Sheet1!$J$10:$J$3962)</f>
        <v>0</v>
      </c>
      <c r="AK55" s="26">
        <f t="shared" si="12"/>
        <v>9489835</v>
      </c>
      <c r="AL55" s="12">
        <f>SUMIF(Sheet1!$T$10:$T$3962,Q55,Sheet1!$J$10:$J$3962)</f>
        <v>3513325</v>
      </c>
      <c r="AM55" s="12">
        <f>SUMIF(Sheet1!$T$10:$T$3962,R55,Sheet1!$J$10:$J$3962)</f>
        <v>6174852</v>
      </c>
      <c r="AN55" s="12">
        <f>SUMIF(Sheet1!$T$10:$T$3962,S55,Sheet1!$J$10:$J$3962)</f>
        <v>1977093</v>
      </c>
      <c r="AO55" s="12">
        <f>SUMIF(Sheet1!$T$10:$T$3962,T55,Sheet1!$J$10:$J$3962)</f>
        <v>1099664</v>
      </c>
      <c r="AP55" s="12">
        <f>SUMIF(Sheet1!$T$10:$T$3962,U55,Sheet1!$J$10:$J$3962)</f>
        <v>0</v>
      </c>
      <c r="AQ55" s="26">
        <f t="shared" si="13"/>
        <v>12764934</v>
      </c>
      <c r="AR55" s="26">
        <f t="shared" si="14"/>
        <v>25517211</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660354</v>
      </c>
      <c r="Y58" s="12">
        <f>SUMIF(Sheet1!$T$10:$T$3962,D58,Sheet1!$J$10:$J$3962)</f>
        <v>576810</v>
      </c>
      <c r="Z58" s="12">
        <f>SUMIF(Sheet1!$T$10:$T$3962,E58,Sheet1!$J$10:$J$3962)</f>
        <v>946689</v>
      </c>
      <c r="AA58" s="26">
        <f t="shared" si="10"/>
        <v>2183853</v>
      </c>
      <c r="AB58" s="12">
        <f>SUMIF(Sheet1!$T$10:$T$3962,G58,Sheet1!$J$10:$J$3962)</f>
        <v>400734</v>
      </c>
      <c r="AC58" s="12">
        <f>SUMIF(Sheet1!$T$10:$T$3962,H58,Sheet1!$J$10:$J$3962)</f>
        <v>328215</v>
      </c>
      <c r="AD58" s="12">
        <f>SUMIF(Sheet1!$T$10:$T$3962,I58,Sheet1!$J$10:$J$3962)</f>
        <v>282151</v>
      </c>
      <c r="AE58" s="12">
        <f>SUMIF(Sheet1!$T$10:$T$3962,J58,Sheet1!$J$10:$J$3962)</f>
        <v>67489</v>
      </c>
      <c r="AF58" s="12">
        <f>SUMIF(Sheet1!$T$10:$T$3962,K58,Sheet1!$J$10:$J$3962)</f>
        <v>0</v>
      </c>
      <c r="AG58" s="26">
        <f t="shared" si="11"/>
        <v>1078589</v>
      </c>
      <c r="AH58" s="12">
        <f>SUMIF(Sheet1!$T$10:$T$3962,M58,Sheet1!$J$10:$J$3962)</f>
        <v>-30930</v>
      </c>
      <c r="AI58" s="12">
        <f>SUMIF(Sheet1!$T$10:$T$3962,N58,Sheet1!$J$10:$J$3962)</f>
        <v>9520765</v>
      </c>
      <c r="AJ58" s="12">
        <f>SUMIF(Sheet1!$T$10:$T$3962,O58,Sheet1!$J$10:$J$3962)</f>
        <v>0</v>
      </c>
      <c r="AK58" s="26">
        <f t="shared" si="12"/>
        <v>9489835</v>
      </c>
      <c r="AL58" s="12">
        <f>SUMIF(Sheet1!$T$10:$T$3962,Q58,Sheet1!$J$10:$J$3962)</f>
        <v>3513325</v>
      </c>
      <c r="AM58" s="12">
        <f>SUMIF(Sheet1!$T$10:$T$3962,R58,Sheet1!$J$10:$J$3962)</f>
        <v>6174852</v>
      </c>
      <c r="AN58" s="12">
        <f>SUMIF(Sheet1!$T$10:$T$3962,S58,Sheet1!$J$10:$J$3962)</f>
        <v>1977093</v>
      </c>
      <c r="AO58" s="12">
        <f>SUMIF(Sheet1!$T$10:$T$3962,T58,Sheet1!$J$10:$J$3962)</f>
        <v>1099664</v>
      </c>
      <c r="AP58" s="12">
        <f>SUMIF(Sheet1!$T$10:$T$3962,U58,Sheet1!$J$10:$J$3962)</f>
        <v>0</v>
      </c>
      <c r="AQ58" s="26">
        <f t="shared" si="13"/>
        <v>12764934</v>
      </c>
      <c r="AR58" s="26">
        <f t="shared" si="14"/>
        <v>25517211</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660354</v>
      </c>
      <c r="Y69" s="12">
        <f>SUMIF(Sheet1!$T$10:$T$3962,D69,Sheet1!$J$10:$J$3962)</f>
        <v>576810</v>
      </c>
      <c r="Z69" s="12">
        <f>SUMIF(Sheet1!$T$10:$T$3962,E69,Sheet1!$J$10:$J$3962)</f>
        <v>946689</v>
      </c>
      <c r="AA69" s="26">
        <f t="shared" si="15"/>
        <v>2183853</v>
      </c>
      <c r="AB69" s="12">
        <f>SUMIF(Sheet1!$T$10:$T$3962,G69,Sheet1!$J$10:$J$3962)</f>
        <v>400734</v>
      </c>
      <c r="AC69" s="12">
        <f>SUMIF(Sheet1!$T$10:$T$3962,H69,Sheet1!$J$10:$J$3962)</f>
        <v>328215</v>
      </c>
      <c r="AD69" s="12">
        <f>SUMIF(Sheet1!$T$10:$T$3962,I69,Sheet1!$J$10:$J$3962)</f>
        <v>282151</v>
      </c>
      <c r="AE69" s="12">
        <f>SUMIF(Sheet1!$T$10:$T$3962,J69,Sheet1!$J$10:$J$3962)</f>
        <v>67489</v>
      </c>
      <c r="AF69" s="12">
        <f>SUMIF(Sheet1!$T$10:$T$3962,K69,Sheet1!$J$10:$J$3962)</f>
        <v>0</v>
      </c>
      <c r="AG69" s="26">
        <f t="shared" si="16"/>
        <v>1078589</v>
      </c>
      <c r="AH69" s="12">
        <f>SUMIF(Sheet1!$T$10:$T$3962,M69,Sheet1!$J$10:$J$3962)</f>
        <v>-30930</v>
      </c>
      <c r="AI69" s="12">
        <f>SUMIF(Sheet1!$T$10:$T$3962,N69,Sheet1!$J$10:$J$3962)</f>
        <v>9520765</v>
      </c>
      <c r="AJ69" s="12">
        <f>SUMIF(Sheet1!$T$10:$T$3962,O69,Sheet1!$J$10:$J$3962)</f>
        <v>0</v>
      </c>
      <c r="AK69" s="26">
        <f t="shared" si="17"/>
        <v>9489835</v>
      </c>
      <c r="AL69" s="12">
        <f>SUMIF(Sheet1!$T$10:$T$3962,Q69,Sheet1!$J$10:$J$3962)</f>
        <v>3513325</v>
      </c>
      <c r="AM69" s="12">
        <f>SUMIF(Sheet1!$T$10:$T$3962,R69,Sheet1!$J$10:$J$3962)</f>
        <v>6174852</v>
      </c>
      <c r="AN69" s="12">
        <f>SUMIF(Sheet1!$T$10:$T$3962,S69,Sheet1!$J$10:$J$3962)</f>
        <v>1977093</v>
      </c>
      <c r="AO69" s="12">
        <f>SUMIF(Sheet1!$T$10:$T$3962,T69,Sheet1!$J$10:$J$3962)</f>
        <v>1099664</v>
      </c>
      <c r="AP69" s="12">
        <f>SUMIF(Sheet1!$T$10:$T$3962,U69,Sheet1!$J$10:$J$3962)</f>
        <v>0</v>
      </c>
      <c r="AQ69" s="26">
        <f t="shared" si="18"/>
        <v>12764934</v>
      </c>
      <c r="AR69" s="26">
        <f t="shared" si="19"/>
        <v>25517211</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905B12-7F55-47D5-89F2-A5094B5F8A23}">
  <ds:schemaRefs>
    <ds:schemaRef ds:uri="http://www.w3.org/XML/1998/namespace"/>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 ds:uri="http://schemas.microsoft.com/sharepoint/v3"/>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2017-01-20T12:25:00Z</dcterms:modified>
</cp:coreProperties>
</file>